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rschweitzer\Dropbox\IRC-deflator Tool-Andrew\"/>
    </mc:Choice>
  </mc:AlternateContent>
  <bookViews>
    <workbookView showSheetTabs="0" xWindow="0" yWindow="0" windowWidth="20490" windowHeight="7530"/>
  </bookViews>
  <sheets>
    <sheet name="Home" sheetId="73" r:id="rId1"/>
    <sheet name="User Interface" sheetId="71" r:id="rId2"/>
    <sheet name="Countries" sheetId="28" r:id="rId3"/>
    <sheet name="Deflator" sheetId="68" r:id="rId4"/>
    <sheet name="Convertor" sheetId="70" r:id="rId5"/>
    <sheet name="Reference" sheetId="72" r:id="rId6"/>
    <sheet name="Output" sheetId="69" r:id="rId7"/>
  </sheets>
  <functionGroups builtInGroupCount="18"/>
  <definedNames>
    <definedName name="Conversion_Factor">'User Interface'!$AJ$24</definedName>
    <definedName name="Conversion_Year">'User Interface'!$R$12</definedName>
    <definedName name="DVConvertorYears">tblConvertorYears[Convertor Years]</definedName>
    <definedName name="DVCountries">tblCountryList[Countries]</definedName>
    <definedName name="DVFinishYears">tblFinishYears[Finish Years]</definedName>
    <definedName name="DVStartYears">tblStartYears[Start Years]</definedName>
    <definedName name="DVYears">tblDeflator[#Headers] Deflator!DV:XFD</definedName>
    <definedName name="From_Country">'User Interface'!$F$12</definedName>
    <definedName name="From_Year">'User Interface'!$H$12</definedName>
    <definedName name="Last_Download_Date">'User Interface'!$AM$30</definedName>
    <definedName name="To_Country">'User Interface'!$L$12</definedName>
    <definedName name="To_Year">'User Interface'!$N$12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8" i="73" l="1"/>
  <c r="AC22" i="71" l="1"/>
  <c r="AC18" i="71"/>
  <c r="AN20" i="71" l="1"/>
  <c r="AL20" i="71" s="1"/>
  <c r="AG20" i="71"/>
  <c r="AN14" i="71" s="1"/>
  <c r="AL14" i="71" s="1"/>
  <c r="AC20" i="71"/>
  <c r="AN13" i="71" s="1"/>
  <c r="AL13" i="71" s="1"/>
  <c r="AN22" i="71"/>
  <c r="AN18" i="71"/>
  <c r="AC17" i="71"/>
  <c r="AN15" i="71"/>
  <c r="AG16" i="71"/>
  <c r="AN11" i="71" s="1"/>
  <c r="AC16" i="71"/>
  <c r="AN10" i="71" s="1"/>
  <c r="AN21" i="71"/>
  <c r="AG24" i="71"/>
  <c r="AN23" i="71"/>
  <c r="AN16" i="71"/>
  <c r="AN19" i="71"/>
  <c r="AL19" i="71" s="1"/>
  <c r="AN9" i="71"/>
  <c r="AL9" i="71" s="1"/>
  <c r="AN12" i="71"/>
  <c r="AL12" i="71" s="1"/>
  <c r="AC21" i="71"/>
  <c r="AL10" i="71" l="1"/>
  <c r="AL11" i="71" s="1"/>
  <c r="AL15" i="71" s="1"/>
  <c r="AN24" i="71"/>
  <c r="AN17" i="71"/>
  <c r="AD20" i="71"/>
  <c r="AD16" i="71"/>
  <c r="AL16" i="71" l="1"/>
  <c r="AL17" i="71" s="1"/>
  <c r="AH16" i="71"/>
  <c r="AD22" i="71"/>
  <c r="AD18" i="71"/>
  <c r="AF20" i="71"/>
  <c r="AE20" i="71"/>
  <c r="AI16" i="71"/>
  <c r="AF16" i="71"/>
  <c r="AE16" i="71"/>
  <c r="AL18" i="71" l="1"/>
  <c r="AN27" i="71"/>
  <c r="AN26" i="71"/>
  <c r="AN25" i="71"/>
  <c r="AH20" i="71"/>
  <c r="AI20" i="71"/>
  <c r="AJ24" i="71" l="1"/>
  <c r="C11" i="71" s="1"/>
  <c r="AL21" i="71"/>
  <c r="AN28" i="71"/>
  <c r="C22" i="71" l="1"/>
  <c r="C26" i="71"/>
  <c r="C25" i="71"/>
  <c r="C23" i="71"/>
  <c r="C27" i="71"/>
  <c r="C24" i="71"/>
  <c r="C20" i="71"/>
  <c r="C21" i="71"/>
  <c r="C13" i="71"/>
  <c r="C14" i="71"/>
  <c r="C18" i="71"/>
  <c r="C19" i="71"/>
  <c r="C15" i="71"/>
  <c r="C16" i="71"/>
  <c r="C17" i="71"/>
  <c r="C12" i="71"/>
  <c r="C10" i="71"/>
  <c r="AL22" i="71"/>
  <c r="AL23" i="71" s="1"/>
  <c r="AL24" i="71" l="1"/>
  <c r="AL25" i="71" l="1"/>
  <c r="AL26" i="71" l="1"/>
  <c r="AL27" i="71" l="1"/>
  <c r="AL28" i="71" l="1"/>
  <c r="AC9" i="71" s="1"/>
  <c r="E21" i="71" l="1"/>
  <c r="E15" i="71"/>
</calcChain>
</file>

<file path=xl/comments1.xml><?xml version="1.0" encoding="utf-8"?>
<comments xmlns="http://schemas.openxmlformats.org/spreadsheetml/2006/main">
  <authors>
    <author>Kevin Pretorius</author>
  </authors>
  <commentList>
    <comment ref="H12" authorId="0" shapeId="0">
      <text>
        <r>
          <rPr>
            <b/>
            <sz val="9"/>
            <color indexed="81"/>
            <rFont val="Tahoma"/>
            <family val="2"/>
          </rPr>
          <t>This field specifies the start date of the deflation period in the "From Country" to be 1st Jan of the selected year.
Only years for which deflation data is available for the "From Country" are listed in the pick list.</t>
        </r>
      </text>
    </comment>
    <comment ref="N12" authorId="0" shapeId="0">
      <text>
        <r>
          <rPr>
            <b/>
            <sz val="9"/>
            <color indexed="81"/>
            <rFont val="Tahoma"/>
            <family val="2"/>
          </rPr>
          <t>This field specifies the end date of any deflation period calculated using the "To Country" deflation figures to be the 1st Jan of the selected year.
Only years for which deflation data is available for the "To Country" are listed in the pick list.</t>
        </r>
      </text>
    </comment>
    <comment ref="R12" authorId="0" shapeId="0">
      <text>
        <r>
          <rPr>
            <b/>
            <sz val="9"/>
            <color indexed="81"/>
            <rFont val="Tahoma"/>
            <family val="2"/>
          </rPr>
          <t>The field specifies the date used for currency conversion as the 1st Jan of the selected year.
Only years for which currency conversion rates via the US Dollar are available for both the "From Country" and "To Country" are listed in the pick list.
Note that this also controls the end of the deflation period applied within the "From Country", and the beginning of the deflation period applied within the "To Country".
It is normally defaulted to be the same as the "To Year", but can be overridden to convert at a different year, if data is available.</t>
        </r>
      </text>
    </comment>
  </commentList>
</comments>
</file>

<file path=xl/sharedStrings.xml><?xml version="1.0" encoding="utf-8"?>
<sst xmlns="http://schemas.openxmlformats.org/spreadsheetml/2006/main" count="2059" uniqueCount="939">
  <si>
    <t>ES</t>
  </si>
  <si>
    <t>AW</t>
  </si>
  <si>
    <t>Aruba</t>
  </si>
  <si>
    <t>Latin America &amp; Caribbean</t>
  </si>
  <si>
    <t>High income</t>
  </si>
  <si>
    <t>Not classified</t>
  </si>
  <si>
    <t>Oranjestad</t>
  </si>
  <si>
    <t>AF</t>
  </si>
  <si>
    <t>Afghanistan</t>
  </si>
  <si>
    <t>South Asia</t>
  </si>
  <si>
    <t>Low income</t>
  </si>
  <si>
    <t>Kabul</t>
  </si>
  <si>
    <t>A9</t>
  </si>
  <si>
    <t>Africa</t>
  </si>
  <si>
    <t>Aggregates</t>
  </si>
  <si>
    <t>AO</t>
  </si>
  <si>
    <t>Angola</t>
  </si>
  <si>
    <t>Sub-Saharan Africa</t>
  </si>
  <si>
    <t>Sub-Saharan Africa (excluding high income)</t>
  </si>
  <si>
    <t>Upper middle income</t>
  </si>
  <si>
    <t>Luanda</t>
  </si>
  <si>
    <t>AL</t>
  </si>
  <si>
    <t>Albania</t>
  </si>
  <si>
    <t>Europe &amp; Central Asia</t>
  </si>
  <si>
    <t>Europe &amp; Central Asia (excluding high income)</t>
  </si>
  <si>
    <t>Tirane</t>
  </si>
  <si>
    <t>AD</t>
  </si>
  <si>
    <t>Andorra</t>
  </si>
  <si>
    <t>Andorra la Vella</t>
  </si>
  <si>
    <t>L5</t>
  </si>
  <si>
    <t>Andean Region</t>
  </si>
  <si>
    <t>1A</t>
  </si>
  <si>
    <t>Arab World</t>
  </si>
  <si>
    <t>AE</t>
  </si>
  <si>
    <t>United Arab Emirates</t>
  </si>
  <si>
    <t>Middle East &amp; North Africa</t>
  </si>
  <si>
    <t>Abu Dhabi</t>
  </si>
  <si>
    <t>AR</t>
  </si>
  <si>
    <t>Argentina</t>
  </si>
  <si>
    <t>Latin America &amp; Caribbean (excluding high income)</t>
  </si>
  <si>
    <t>Buenos Aires</t>
  </si>
  <si>
    <t>AM</t>
  </si>
  <si>
    <t>Armenia</t>
  </si>
  <si>
    <t>Lower middle income</t>
  </si>
  <si>
    <t>Yerevan</t>
  </si>
  <si>
    <t>AS</t>
  </si>
  <si>
    <t>American Samoa</t>
  </si>
  <si>
    <t>East Asia &amp; Pacific</t>
  </si>
  <si>
    <t>East Asia &amp; Pacific (excluding high income)</t>
  </si>
  <si>
    <t>Pago Pago</t>
  </si>
  <si>
    <t>AG</t>
  </si>
  <si>
    <t>Antigua and Barbuda</t>
  </si>
  <si>
    <t>Saint John's</t>
  </si>
  <si>
    <t>AU</t>
  </si>
  <si>
    <t>Australia</t>
  </si>
  <si>
    <t>Canberra</t>
  </si>
  <si>
    <t>AT</t>
  </si>
  <si>
    <t>Austria</t>
  </si>
  <si>
    <t>Vienna</t>
  </si>
  <si>
    <t>AZ</t>
  </si>
  <si>
    <t>Azerbaijan</t>
  </si>
  <si>
    <t>Baku</t>
  </si>
  <si>
    <t>BI</t>
  </si>
  <si>
    <t>Burundi</t>
  </si>
  <si>
    <t>Bujumbura</t>
  </si>
  <si>
    <t>B4</t>
  </si>
  <si>
    <t>East Asia &amp; Pacific (IBRD-only countries)</t>
  </si>
  <si>
    <t>B7</t>
  </si>
  <si>
    <t>Europe &amp; Central Asia (IBRD-only countries)</t>
  </si>
  <si>
    <t>BE</t>
  </si>
  <si>
    <t>Belgium</t>
  </si>
  <si>
    <t>Brussels</t>
  </si>
  <si>
    <t>BJ</t>
  </si>
  <si>
    <t>Benin</t>
  </si>
  <si>
    <t>Porto-Novo</t>
  </si>
  <si>
    <t>BF</t>
  </si>
  <si>
    <t>Burkina Faso</t>
  </si>
  <si>
    <t>Ouagadougou</t>
  </si>
  <si>
    <t>BD</t>
  </si>
  <si>
    <t>Bangladesh</t>
  </si>
  <si>
    <t>Dhaka</t>
  </si>
  <si>
    <t>BG</t>
  </si>
  <si>
    <t>Bulgaria</t>
  </si>
  <si>
    <t>Sofia</t>
  </si>
  <si>
    <t>B1</t>
  </si>
  <si>
    <t>IBRD countries classified as high income</t>
  </si>
  <si>
    <t>BH</t>
  </si>
  <si>
    <t>Bahrain</t>
  </si>
  <si>
    <t>Manama</t>
  </si>
  <si>
    <t>BS</t>
  </si>
  <si>
    <t>Bahamas, The</t>
  </si>
  <si>
    <t>Nassau</t>
  </si>
  <si>
    <t>BA</t>
  </si>
  <si>
    <t>Bosnia and Herzegovina</t>
  </si>
  <si>
    <t>Sarajevo</t>
  </si>
  <si>
    <t>B2</t>
  </si>
  <si>
    <t>Latin America &amp; the Caribbean (IBRD-only countries)</t>
  </si>
  <si>
    <t>BY</t>
  </si>
  <si>
    <t>Belarus</t>
  </si>
  <si>
    <t>Minsk</t>
  </si>
  <si>
    <t>BZ</t>
  </si>
  <si>
    <t>Belize</t>
  </si>
  <si>
    <t>Belmopan</t>
  </si>
  <si>
    <t>B3</t>
  </si>
  <si>
    <t>Middle East &amp; North Africa (IBRD-only countries)</t>
  </si>
  <si>
    <t>BM</t>
  </si>
  <si>
    <t>Bermuda</t>
  </si>
  <si>
    <t>North America</t>
  </si>
  <si>
    <t>Hamilton</t>
  </si>
  <si>
    <t>BO</t>
  </si>
  <si>
    <t>Bolivia</t>
  </si>
  <si>
    <t>La Paz</t>
  </si>
  <si>
    <t>BR</t>
  </si>
  <si>
    <t>Brazil</t>
  </si>
  <si>
    <t>Brasilia</t>
  </si>
  <si>
    <t>BB</t>
  </si>
  <si>
    <t>Barbados</t>
  </si>
  <si>
    <t>Bridgetown</t>
  </si>
  <si>
    <t>BN</t>
  </si>
  <si>
    <t>Brunei Darussalam</t>
  </si>
  <si>
    <t>Bandar Seri Begawan</t>
  </si>
  <si>
    <t>B6</t>
  </si>
  <si>
    <t>Sub-Saharan Africa (IBRD-only countries)</t>
  </si>
  <si>
    <t>BT</t>
  </si>
  <si>
    <t>Bhutan</t>
  </si>
  <si>
    <t>Thimphu</t>
  </si>
  <si>
    <t>BW</t>
  </si>
  <si>
    <t>Botswana</t>
  </si>
  <si>
    <t>Gaborone</t>
  </si>
  <si>
    <t>C9</t>
  </si>
  <si>
    <t>Sub-Saharan Africa (IFC classification)</t>
  </si>
  <si>
    <t>CF</t>
  </si>
  <si>
    <t>Central African Republic</t>
  </si>
  <si>
    <t>Bangui</t>
  </si>
  <si>
    <t>CA</t>
  </si>
  <si>
    <t>Canada</t>
  </si>
  <si>
    <t>Ottawa</t>
  </si>
  <si>
    <t>C4</t>
  </si>
  <si>
    <t>East Asia and the Pacific (IFC classification)</t>
  </si>
  <si>
    <t>B8</t>
  </si>
  <si>
    <t>Central Europe and the Baltics</t>
  </si>
  <si>
    <t>C5</t>
  </si>
  <si>
    <t>Europe and Central Asia (IFC classification)</t>
  </si>
  <si>
    <t>CH</t>
  </si>
  <si>
    <t>Switzerland</t>
  </si>
  <si>
    <t>Bern</t>
  </si>
  <si>
    <t>JG</t>
  </si>
  <si>
    <t>Channel Islands</t>
  </si>
  <si>
    <t>CL</t>
  </si>
  <si>
    <t>Chile</t>
  </si>
  <si>
    <t>Santiago</t>
  </si>
  <si>
    <t>CN</t>
  </si>
  <si>
    <t>China</t>
  </si>
  <si>
    <t>Beijing</t>
  </si>
  <si>
    <t>URL:</t>
  </si>
  <si>
    <t>Status:</t>
  </si>
  <si>
    <t>Caribbean small states</t>
  </si>
  <si>
    <t>Early-demographic dividend</t>
  </si>
  <si>
    <t>East Asia &amp; Pacific (IDA &amp; IBRD countries)</t>
  </si>
  <si>
    <t>Euro area</t>
  </si>
  <si>
    <t>Europe &amp; Central Asia (IDA &amp; IBRD countries)</t>
  </si>
  <si>
    <t>European Union</t>
  </si>
  <si>
    <t>Fragile and conflict affected situations</t>
  </si>
  <si>
    <t>Heavily indebted poor countries (HIPC)</t>
  </si>
  <si>
    <t>IBRD only</t>
  </si>
  <si>
    <t>IDA &amp; IBRD total</t>
  </si>
  <si>
    <t>IDA blend</t>
  </si>
  <si>
    <t>IDA only</t>
  </si>
  <si>
    <t>IDA total</t>
  </si>
  <si>
    <t>Late-demographic dividend</t>
  </si>
  <si>
    <t>Latin America &amp; the Caribbean (IDA &amp; IBRD countries)</t>
  </si>
  <si>
    <t>Least developed countries: UN classification</t>
  </si>
  <si>
    <t>Low &amp; middle income</t>
  </si>
  <si>
    <t>Middle East &amp; North Africa (excluding high income)</t>
  </si>
  <si>
    <t>Middle East &amp; North Africa (IDA &amp; IBRD countries)</t>
  </si>
  <si>
    <t>Middle income</t>
  </si>
  <si>
    <t>OECD members</t>
  </si>
  <si>
    <t>Other small states</t>
  </si>
  <si>
    <t>Pacific island small states</t>
  </si>
  <si>
    <t>Post-demographic dividend</t>
  </si>
  <si>
    <t>Pre-demographic dividend</t>
  </si>
  <si>
    <t>Small states</t>
  </si>
  <si>
    <t>South Asia (IDA &amp; IBRD)</t>
  </si>
  <si>
    <t>Sub-Saharan Africa (IDA &amp; IBRD countries)</t>
  </si>
  <si>
    <t>World</t>
  </si>
  <si>
    <t>Algeria</t>
  </si>
  <si>
    <t>British Virgin Islands</t>
  </si>
  <si>
    <t>Cabo Verde</t>
  </si>
  <si>
    <t>Cambodia</t>
  </si>
  <si>
    <t>Cameroon</t>
  </si>
  <si>
    <t>Cayman Islands</t>
  </si>
  <si>
    <t>Chad</t>
  </si>
  <si>
    <t>Colombia</t>
  </si>
  <si>
    <t>Comoros</t>
  </si>
  <si>
    <t>Congo, Dem. Rep.</t>
  </si>
  <si>
    <t>Congo, Rep.</t>
  </si>
  <si>
    <t>Costa Rica</t>
  </si>
  <si>
    <t>Cote d'Ivoire</t>
  </si>
  <si>
    <t>Croatia</t>
  </si>
  <si>
    <t>Cuba</t>
  </si>
  <si>
    <t>Curacao</t>
  </si>
  <si>
    <t>Cyprus</t>
  </si>
  <si>
    <t>Czech Republic</t>
  </si>
  <si>
    <t>Denmark</t>
  </si>
  <si>
    <t>Djibouti</t>
  </si>
  <si>
    <t>Dominica</t>
  </si>
  <si>
    <t>Dominican Republic</t>
  </si>
  <si>
    <t>Ecuador</t>
  </si>
  <si>
    <t>Egypt, Arab Rep.</t>
  </si>
  <si>
    <t>El Salvador</t>
  </si>
  <si>
    <t>Equatorial Guinea</t>
  </si>
  <si>
    <t>Eritrea</t>
  </si>
  <si>
    <t>Estonia</t>
  </si>
  <si>
    <t>Ethiopia</t>
  </si>
  <si>
    <t>Faroe Islands</t>
  </si>
  <si>
    <t>Fiji</t>
  </si>
  <si>
    <t>Finland</t>
  </si>
  <si>
    <t>France</t>
  </si>
  <si>
    <t>French Polynesia</t>
  </si>
  <si>
    <t>Gabon</t>
  </si>
  <si>
    <t>Gambia, The</t>
  </si>
  <si>
    <t>Georgia</t>
  </si>
  <si>
    <t>Germany</t>
  </si>
  <si>
    <t>Ghana</t>
  </si>
  <si>
    <t>Gibraltar</t>
  </si>
  <si>
    <t>Greece</t>
  </si>
  <si>
    <t>Greenland</t>
  </si>
  <si>
    <t>Grenada</t>
  </si>
  <si>
    <t>Guam</t>
  </si>
  <si>
    <t>Guatemala</t>
  </si>
  <si>
    <t>Guinea</t>
  </si>
  <si>
    <t>Guinea-Bissau</t>
  </si>
  <si>
    <t>Guyana</t>
  </si>
  <si>
    <t>Haiti</t>
  </si>
  <si>
    <t>Honduras</t>
  </si>
  <si>
    <t>Hong Kong SAR, China</t>
  </si>
  <si>
    <t>Hungary</t>
  </si>
  <si>
    <t>Iceland</t>
  </si>
  <si>
    <t>India</t>
  </si>
  <si>
    <t>Indonesia</t>
  </si>
  <si>
    <t>Iran, Islamic Rep.</t>
  </si>
  <si>
    <t>Iraq</t>
  </si>
  <si>
    <t>Ireland</t>
  </si>
  <si>
    <t>Isle of Man</t>
  </si>
  <si>
    <t>Israel</t>
  </si>
  <si>
    <t>Italy</t>
  </si>
  <si>
    <t>Jamaica</t>
  </si>
  <si>
    <t>Japan</t>
  </si>
  <si>
    <t>Jordan</t>
  </si>
  <si>
    <t>Kazakhstan</t>
  </si>
  <si>
    <t>Kenya</t>
  </si>
  <si>
    <t>Kiribati</t>
  </si>
  <si>
    <t>Korea, Dem. People’s Rep.</t>
  </si>
  <si>
    <t>Korea, Rep.</t>
  </si>
  <si>
    <t>Kosovo</t>
  </si>
  <si>
    <t>Kuwait</t>
  </si>
  <si>
    <t>Kyrgyz Republic</t>
  </si>
  <si>
    <t>Lao PDR</t>
  </si>
  <si>
    <t>Latvia</t>
  </si>
  <si>
    <t>Lebanon</t>
  </si>
  <si>
    <t>Lesotho</t>
  </si>
  <si>
    <t>Liberia</t>
  </si>
  <si>
    <t>Libya</t>
  </si>
  <si>
    <t>Liechtenstein</t>
  </si>
  <si>
    <t>Lithuania</t>
  </si>
  <si>
    <t>Luxembourg</t>
  </si>
  <si>
    <t>Macao SAR, China</t>
  </si>
  <si>
    <t>Macedonia, FYR</t>
  </si>
  <si>
    <t>Madagascar</t>
  </si>
  <si>
    <t>Malawi</t>
  </si>
  <si>
    <t>Malaysia</t>
  </si>
  <si>
    <t>Maldives</t>
  </si>
  <si>
    <t>Mali</t>
  </si>
  <si>
    <t>Malta</t>
  </si>
  <si>
    <t>Marshall Islands</t>
  </si>
  <si>
    <t>Mauritania</t>
  </si>
  <si>
    <t>Mauritius</t>
  </si>
  <si>
    <t>Mexico</t>
  </si>
  <si>
    <t>Micronesia, Fed. Sts.</t>
  </si>
  <si>
    <t>Moldova</t>
  </si>
  <si>
    <t>Monaco</t>
  </si>
  <si>
    <t>Mongolia</t>
  </si>
  <si>
    <t>Montenegro</t>
  </si>
  <si>
    <t>Morocco</t>
  </si>
  <si>
    <t>Mozambique</t>
  </si>
  <si>
    <t>Myanmar</t>
  </si>
  <si>
    <t>Namibia</t>
  </si>
  <si>
    <t>Nauru</t>
  </si>
  <si>
    <t>Nepal</t>
  </si>
  <si>
    <t>Netherlands</t>
  </si>
  <si>
    <t>New Caledonia</t>
  </si>
  <si>
    <t>New Zealand</t>
  </si>
  <si>
    <t>Nicaragua</t>
  </si>
  <si>
    <t>Niger</t>
  </si>
  <si>
    <t>Nigeria</t>
  </si>
  <si>
    <t>Northern Mariana Islands</t>
  </si>
  <si>
    <t>Norway</t>
  </si>
  <si>
    <t>Oman</t>
  </si>
  <si>
    <t>Pakistan</t>
  </si>
  <si>
    <t>Palau</t>
  </si>
  <si>
    <t>Panama</t>
  </si>
  <si>
    <t>Papua New Guinea</t>
  </si>
  <si>
    <t>Paraguay</t>
  </si>
  <si>
    <t>Peru</t>
  </si>
  <si>
    <t>Philippines</t>
  </si>
  <si>
    <t>Poland</t>
  </si>
  <si>
    <t>Portugal</t>
  </si>
  <si>
    <t>Puerto Rico</t>
  </si>
  <si>
    <t>Qatar</t>
  </si>
  <si>
    <t>Romania</t>
  </si>
  <si>
    <t>Russian Federation</t>
  </si>
  <si>
    <t>Rwanda</t>
  </si>
  <si>
    <t>Samoa</t>
  </si>
  <si>
    <t>San Marino</t>
  </si>
  <si>
    <t>Sao Tome and Principe</t>
  </si>
  <si>
    <t>Saudi Arabia</t>
  </si>
  <si>
    <t>Senegal</t>
  </si>
  <si>
    <t>Serbia</t>
  </si>
  <si>
    <t>Seychelles</t>
  </si>
  <si>
    <t>Sierra Leone</t>
  </si>
  <si>
    <t>Singapore</t>
  </si>
  <si>
    <t>Sint Maarten (Dutch part)</t>
  </si>
  <si>
    <t>Slovak Republic</t>
  </si>
  <si>
    <t>Slovenia</t>
  </si>
  <si>
    <t>Solomon Islands</t>
  </si>
  <si>
    <t>Somalia</t>
  </si>
  <si>
    <t>South Africa</t>
  </si>
  <si>
    <t>South Sudan</t>
  </si>
  <si>
    <t>Spain</t>
  </si>
  <si>
    <t>Sri Lanka</t>
  </si>
  <si>
    <t>St. Kitts and Nevis</t>
  </si>
  <si>
    <t>St. Lucia</t>
  </si>
  <si>
    <t>St. Martin (French part)</t>
  </si>
  <si>
    <t>St. Vincent and the Grenadines</t>
  </si>
  <si>
    <t>Sudan</t>
  </si>
  <si>
    <t>Suriname</t>
  </si>
  <si>
    <t>Swaziland</t>
  </si>
  <si>
    <t>Sweden</t>
  </si>
  <si>
    <t>Syrian Arab Republic</t>
  </si>
  <si>
    <t>Tajikistan</t>
  </si>
  <si>
    <t>Tanzania</t>
  </si>
  <si>
    <t>Thailand</t>
  </si>
  <si>
    <t>Timor-Leste</t>
  </si>
  <si>
    <t>Togo</t>
  </si>
  <si>
    <t>Tonga</t>
  </si>
  <si>
    <t>Trinidad and Tobago</t>
  </si>
  <si>
    <t>Tunisia</t>
  </si>
  <si>
    <t>Turkey</t>
  </si>
  <si>
    <t>Turkmenistan</t>
  </si>
  <si>
    <t>Turks and Caicos Islands</t>
  </si>
  <si>
    <t>Tuvalu</t>
  </si>
  <si>
    <t>Uganda</t>
  </si>
  <si>
    <t>Ukraine</t>
  </si>
  <si>
    <t>United Kingdom</t>
  </si>
  <si>
    <t>United States</t>
  </si>
  <si>
    <t>Uruguay</t>
  </si>
  <si>
    <t>Uzbekistan</t>
  </si>
  <si>
    <t>Vanuatu</t>
  </si>
  <si>
    <t>Venezuela, RB</t>
  </si>
  <si>
    <t>Vietnam</t>
  </si>
  <si>
    <t>Virgin Islands (U.S.)</t>
  </si>
  <si>
    <t>West Bank and Gaza</t>
  </si>
  <si>
    <t>Yemen, Rep.</t>
  </si>
  <si>
    <t>Zambia</t>
  </si>
  <si>
    <t>Zimbabwe</t>
  </si>
  <si>
    <t>Country</t>
  </si>
  <si>
    <t>2016</t>
  </si>
  <si>
    <t>2015</t>
  </si>
  <si>
    <t>2012</t>
  </si>
  <si>
    <t>2001</t>
  </si>
  <si>
    <t>2002</t>
  </si>
  <si>
    <t>2003</t>
  </si>
  <si>
    <t>2004</t>
  </si>
  <si>
    <t>2005</t>
  </si>
  <si>
    <t>2006</t>
  </si>
  <si>
    <t>2007</t>
  </si>
  <si>
    <t>2008</t>
  </si>
  <si>
    <t>2009</t>
  </si>
  <si>
    <t>2010</t>
  </si>
  <si>
    <t>2011</t>
  </si>
  <si>
    <t>2013</t>
  </si>
  <si>
    <t>2014</t>
  </si>
  <si>
    <t>2000</t>
  </si>
  <si>
    <t>Deflator Table</t>
  </si>
  <si>
    <t>Convertor Table</t>
  </si>
  <si>
    <t>Name</t>
  </si>
  <si>
    <t>Capital City</t>
  </si>
  <si>
    <t>ISO2 Code</t>
  </si>
  <si>
    <t>Countries</t>
  </si>
  <si>
    <t>CI</t>
  </si>
  <si>
    <t>Yamoussoukro</t>
  </si>
  <si>
    <t>Latin America and the Caribbean (IFC classification)</t>
  </si>
  <si>
    <t>C6</t>
  </si>
  <si>
    <t>Middle East and North Africa (IFC classification)</t>
  </si>
  <si>
    <t>C7</t>
  </si>
  <si>
    <t>CM</t>
  </si>
  <si>
    <t>Yaounde</t>
  </si>
  <si>
    <t>CD</t>
  </si>
  <si>
    <t>Kinshasa</t>
  </si>
  <si>
    <t>CG</t>
  </si>
  <si>
    <t>Brazzaville</t>
  </si>
  <si>
    <t>CO</t>
  </si>
  <si>
    <t>Bogota</t>
  </si>
  <si>
    <t>KM</t>
  </si>
  <si>
    <t>Moroni</t>
  </si>
  <si>
    <t>CV</t>
  </si>
  <si>
    <t>Praia</t>
  </si>
  <si>
    <t>CR</t>
  </si>
  <si>
    <t>San Jose</t>
  </si>
  <si>
    <t>South Asia (IFC classification)</t>
  </si>
  <si>
    <t>C8</t>
  </si>
  <si>
    <t>S3</t>
  </si>
  <si>
    <t>CU</t>
  </si>
  <si>
    <t>Havana</t>
  </si>
  <si>
    <t>CW</t>
  </si>
  <si>
    <t>Willemstad</t>
  </si>
  <si>
    <t>KY</t>
  </si>
  <si>
    <t>George Town</t>
  </si>
  <si>
    <t>CY</t>
  </si>
  <si>
    <t>Nicosia</t>
  </si>
  <si>
    <t>CZ</t>
  </si>
  <si>
    <t>Prague</t>
  </si>
  <si>
    <t>East Asia &amp; Pacific (IDA-eligible countries)</t>
  </si>
  <si>
    <t>D4</t>
  </si>
  <si>
    <t>Europe &amp; Central Asia (IDA-eligible countries)</t>
  </si>
  <si>
    <t>D7</t>
  </si>
  <si>
    <t>DE</t>
  </si>
  <si>
    <t>Berlin</t>
  </si>
  <si>
    <t>IDA countries classified as Fragile Situations</t>
  </si>
  <si>
    <t>D8</t>
  </si>
  <si>
    <t>DJ</t>
  </si>
  <si>
    <t>Latin America &amp; the Caribbean (IDA-eligible countries)</t>
  </si>
  <si>
    <t>D2</t>
  </si>
  <si>
    <t>DM</t>
  </si>
  <si>
    <t>Roseau</t>
  </si>
  <si>
    <t>Middle East &amp; North Africa (IDA-eligible countries)</t>
  </si>
  <si>
    <t>D3</t>
  </si>
  <si>
    <t>IDA countries not classified as Fragile Situations</t>
  </si>
  <si>
    <t>D9</t>
  </si>
  <si>
    <t>DK</t>
  </si>
  <si>
    <t>Copenhagen</t>
  </si>
  <si>
    <t>IDA countries in Sub-Saharan Africa not classified as fragile situations</t>
  </si>
  <si>
    <t>N6</t>
  </si>
  <si>
    <t>DO</t>
  </si>
  <si>
    <t>Santo Domingo</t>
  </si>
  <si>
    <t>South Asia (IDA-eligible countries)</t>
  </si>
  <si>
    <t>D5</t>
  </si>
  <si>
    <t>IDA countries in Sub-Saharan Africa classified as fragile situations</t>
  </si>
  <si>
    <t>F6</t>
  </si>
  <si>
    <t>Sub-Saharan Africa (IDA-eligible countries)</t>
  </si>
  <si>
    <t>D6</t>
  </si>
  <si>
    <t>IDA total, excluding Sub-Saharan Africa</t>
  </si>
  <si>
    <t>6D</t>
  </si>
  <si>
    <t>DZ</t>
  </si>
  <si>
    <t>Algiers</t>
  </si>
  <si>
    <t>4E</t>
  </si>
  <si>
    <t>V2</t>
  </si>
  <si>
    <t>Z4</t>
  </si>
  <si>
    <t>7E</t>
  </si>
  <si>
    <t>Z7</t>
  </si>
  <si>
    <t>EC</t>
  </si>
  <si>
    <t>Quito</t>
  </si>
  <si>
    <t>EG</t>
  </si>
  <si>
    <t>Cairo</t>
  </si>
  <si>
    <t>XC</t>
  </si>
  <si>
    <t>ER</t>
  </si>
  <si>
    <t>Asmara</t>
  </si>
  <si>
    <t>Madrid</t>
  </si>
  <si>
    <t>EE</t>
  </si>
  <si>
    <t>Tallinn</t>
  </si>
  <si>
    <t>ET</t>
  </si>
  <si>
    <t>Addis Ababa</t>
  </si>
  <si>
    <t>EU</t>
  </si>
  <si>
    <t>F1</t>
  </si>
  <si>
    <t>FI</t>
  </si>
  <si>
    <t>Helsinki</t>
  </si>
  <si>
    <t>FJ</t>
  </si>
  <si>
    <t>Suva</t>
  </si>
  <si>
    <t>FR</t>
  </si>
  <si>
    <t>Paris</t>
  </si>
  <si>
    <t>FO</t>
  </si>
  <si>
    <t>Torshavn</t>
  </si>
  <si>
    <t>FM</t>
  </si>
  <si>
    <t>Palikir</t>
  </si>
  <si>
    <t>IDA countries classified as fragile situations, excluding Sub-Saharan Africa</t>
  </si>
  <si>
    <t>6F</t>
  </si>
  <si>
    <t>GA</t>
  </si>
  <si>
    <t>Libreville</t>
  </si>
  <si>
    <t>GB</t>
  </si>
  <si>
    <t>London</t>
  </si>
  <si>
    <t>GE</t>
  </si>
  <si>
    <t>Tbilisi</t>
  </si>
  <si>
    <t>GH</t>
  </si>
  <si>
    <t>Accra</t>
  </si>
  <si>
    <t>GI</t>
  </si>
  <si>
    <t>GN</t>
  </si>
  <si>
    <t>Conakry</t>
  </si>
  <si>
    <t>GM</t>
  </si>
  <si>
    <t>Banjul</t>
  </si>
  <si>
    <t>GW</t>
  </si>
  <si>
    <t>Bissau</t>
  </si>
  <si>
    <t>GQ</t>
  </si>
  <si>
    <t>Malabo</t>
  </si>
  <si>
    <t>GR</t>
  </si>
  <si>
    <t>Athens</t>
  </si>
  <si>
    <t>GD</t>
  </si>
  <si>
    <t>Saint George's</t>
  </si>
  <si>
    <t>GL</t>
  </si>
  <si>
    <t>Nuuk</t>
  </si>
  <si>
    <t>GT</t>
  </si>
  <si>
    <t>Guatemala City</t>
  </si>
  <si>
    <t>GU</t>
  </si>
  <si>
    <t>Agana</t>
  </si>
  <si>
    <t>GY</t>
  </si>
  <si>
    <t>Georgetown</t>
  </si>
  <si>
    <t>XD</t>
  </si>
  <si>
    <t>HK</t>
  </si>
  <si>
    <t>HN</t>
  </si>
  <si>
    <t>Tegucigalpa</t>
  </si>
  <si>
    <t>XE</t>
  </si>
  <si>
    <t>HR</t>
  </si>
  <si>
    <t>Zagreb</t>
  </si>
  <si>
    <t>HT</t>
  </si>
  <si>
    <t>Port-au-Prince</t>
  </si>
  <si>
    <t>HU</t>
  </si>
  <si>
    <t>Budapest</t>
  </si>
  <si>
    <t>IBRD, including blend</t>
  </si>
  <si>
    <t>ZB</t>
  </si>
  <si>
    <t>XF</t>
  </si>
  <si>
    <t>ZT</t>
  </si>
  <si>
    <t>XG</t>
  </si>
  <si>
    <t>XH</t>
  </si>
  <si>
    <t>ID</t>
  </si>
  <si>
    <t>Jakarta</t>
  </si>
  <si>
    <t>XI</t>
  </si>
  <si>
    <t>IM</t>
  </si>
  <si>
    <t>Douglas</t>
  </si>
  <si>
    <t>IN</t>
  </si>
  <si>
    <t>New Delhi</t>
  </si>
  <si>
    <t>XY</t>
  </si>
  <si>
    <t>IE</t>
  </si>
  <si>
    <t>Dublin</t>
  </si>
  <si>
    <t>IR</t>
  </si>
  <si>
    <t>Tehran</t>
  </si>
  <si>
    <t>IQ</t>
  </si>
  <si>
    <t>Baghdad</t>
  </si>
  <si>
    <t>IS</t>
  </si>
  <si>
    <t>Reykjavik</t>
  </si>
  <si>
    <t>IL</t>
  </si>
  <si>
    <t>IT</t>
  </si>
  <si>
    <t>Rome</t>
  </si>
  <si>
    <t>JM</t>
  </si>
  <si>
    <t>Kingston</t>
  </si>
  <si>
    <t>JO</t>
  </si>
  <si>
    <t>Amman</t>
  </si>
  <si>
    <t>JP</t>
  </si>
  <si>
    <t>Tokyo</t>
  </si>
  <si>
    <t>KZ</t>
  </si>
  <si>
    <t>Astana</t>
  </si>
  <si>
    <t>KE</t>
  </si>
  <si>
    <t>Nairobi</t>
  </si>
  <si>
    <t>KG</t>
  </si>
  <si>
    <t>Bishkek</t>
  </si>
  <si>
    <t>KH</t>
  </si>
  <si>
    <t>Phnom Penh</t>
  </si>
  <si>
    <t>KI</t>
  </si>
  <si>
    <t>Tarawa</t>
  </si>
  <si>
    <t>KN</t>
  </si>
  <si>
    <t>Basseterre</t>
  </si>
  <si>
    <t>KR</t>
  </si>
  <si>
    <t>Seoul</t>
  </si>
  <si>
    <t>XK</t>
  </si>
  <si>
    <t>Pristina</t>
  </si>
  <si>
    <t>KW</t>
  </si>
  <si>
    <t>Kuwait City</t>
  </si>
  <si>
    <t>XJ</t>
  </si>
  <si>
    <t>LA</t>
  </si>
  <si>
    <t>Vientiane</t>
  </si>
  <si>
    <t>LB</t>
  </si>
  <si>
    <t>Beirut</t>
  </si>
  <si>
    <t>LR</t>
  </si>
  <si>
    <t>Monrovia</t>
  </si>
  <si>
    <t>LY</t>
  </si>
  <si>
    <t>Tripoli</t>
  </si>
  <si>
    <t>LC</t>
  </si>
  <si>
    <t>Castries</t>
  </si>
  <si>
    <t>ZJ</t>
  </si>
  <si>
    <t>Latin America and the Caribbean</t>
  </si>
  <si>
    <t>L4</t>
  </si>
  <si>
    <t>XL</t>
  </si>
  <si>
    <t>XM</t>
  </si>
  <si>
    <t>LI</t>
  </si>
  <si>
    <t>Vaduz</t>
  </si>
  <si>
    <t>LK</t>
  </si>
  <si>
    <t>Colombo</t>
  </si>
  <si>
    <t>XN</t>
  </si>
  <si>
    <t>XO</t>
  </si>
  <si>
    <t>LS</t>
  </si>
  <si>
    <t>Maseru</t>
  </si>
  <si>
    <t>V3</t>
  </si>
  <si>
    <t>LT</t>
  </si>
  <si>
    <t>Vilnius</t>
  </si>
  <si>
    <t>LU</t>
  </si>
  <si>
    <t>LV</t>
  </si>
  <si>
    <t>Riga</t>
  </si>
  <si>
    <t>MO</t>
  </si>
  <si>
    <t>MF</t>
  </si>
  <si>
    <t>Marigot</t>
  </si>
  <si>
    <t>MA</t>
  </si>
  <si>
    <t>Rabat</t>
  </si>
  <si>
    <t>Central America</t>
  </si>
  <si>
    <t>L6</t>
  </si>
  <si>
    <t>MC</t>
  </si>
  <si>
    <t>MD</t>
  </si>
  <si>
    <t>Chisinau</t>
  </si>
  <si>
    <t>Middle East (developing only)</t>
  </si>
  <si>
    <t>M1</t>
  </si>
  <si>
    <t>MG</t>
  </si>
  <si>
    <t>Antananarivo</t>
  </si>
  <si>
    <t>MV</t>
  </si>
  <si>
    <t>Male</t>
  </si>
  <si>
    <t>ZQ</t>
  </si>
  <si>
    <t>MX</t>
  </si>
  <si>
    <t>Mexico City</t>
  </si>
  <si>
    <t>MH</t>
  </si>
  <si>
    <t>Majuro</t>
  </si>
  <si>
    <t>XP</t>
  </si>
  <si>
    <t>MK</t>
  </si>
  <si>
    <t>Skopje</t>
  </si>
  <si>
    <t>ML</t>
  </si>
  <si>
    <t>Bamako</t>
  </si>
  <si>
    <t>MT</t>
  </si>
  <si>
    <t>Valletta</t>
  </si>
  <si>
    <t>MM</t>
  </si>
  <si>
    <t>Naypyidaw</t>
  </si>
  <si>
    <t>XQ</t>
  </si>
  <si>
    <t>ME</t>
  </si>
  <si>
    <t>Podgorica</t>
  </si>
  <si>
    <t>MN</t>
  </si>
  <si>
    <t>Ulaanbaatar</t>
  </si>
  <si>
    <t>MP</t>
  </si>
  <si>
    <t>Saipan</t>
  </si>
  <si>
    <t>MZ</t>
  </si>
  <si>
    <t>Maputo</t>
  </si>
  <si>
    <t>MR</t>
  </si>
  <si>
    <t>Nouakchott</t>
  </si>
  <si>
    <t>MU</t>
  </si>
  <si>
    <t>Port Louis</t>
  </si>
  <si>
    <t>MW</t>
  </si>
  <si>
    <t>Lilongwe</t>
  </si>
  <si>
    <t>MY</t>
  </si>
  <si>
    <t>Kuala Lumpur</t>
  </si>
  <si>
    <t>XU</t>
  </si>
  <si>
    <t>North Africa</t>
  </si>
  <si>
    <t>M2</t>
  </si>
  <si>
    <t>NA</t>
  </si>
  <si>
    <t>Windhoek</t>
  </si>
  <si>
    <t>NC</t>
  </si>
  <si>
    <t>Noum'ea</t>
  </si>
  <si>
    <t>NE</t>
  </si>
  <si>
    <t>Niamey</t>
  </si>
  <si>
    <t>NG</t>
  </si>
  <si>
    <t>Abuja</t>
  </si>
  <si>
    <t>NI</t>
  </si>
  <si>
    <t>Managua</t>
  </si>
  <si>
    <t>NL</t>
  </si>
  <si>
    <t>Amsterdam</t>
  </si>
  <si>
    <t>Non-resource rich Sub-Saharan Africa countries, of which landlocked</t>
  </si>
  <si>
    <t>6L</t>
  </si>
  <si>
    <t>NO</t>
  </si>
  <si>
    <t>Oslo</t>
  </si>
  <si>
    <t>NP</t>
  </si>
  <si>
    <t>Kathmandu</t>
  </si>
  <si>
    <t>Non-resource rich Sub-Saharan Africa countries</t>
  </si>
  <si>
    <t>6X</t>
  </si>
  <si>
    <t>NR</t>
  </si>
  <si>
    <t>Yaren District</t>
  </si>
  <si>
    <t>IDA countries not classified as fragile situations, excluding Sub-Saharan Africa</t>
  </si>
  <si>
    <t>6N</t>
  </si>
  <si>
    <t>NZ</t>
  </si>
  <si>
    <t>Wellington</t>
  </si>
  <si>
    <t>OE</t>
  </si>
  <si>
    <t>OM</t>
  </si>
  <si>
    <t>Muscat</t>
  </si>
  <si>
    <t>S4</t>
  </si>
  <si>
    <t>PK</t>
  </si>
  <si>
    <t>Islamabad</t>
  </si>
  <si>
    <t>PA</t>
  </si>
  <si>
    <t>Panama City</t>
  </si>
  <si>
    <t>PE</t>
  </si>
  <si>
    <t>Lima</t>
  </si>
  <si>
    <t>PH</t>
  </si>
  <si>
    <t>Manila</t>
  </si>
  <si>
    <t>PW</t>
  </si>
  <si>
    <t>Koror</t>
  </si>
  <si>
    <t>PG</t>
  </si>
  <si>
    <t>Port Moresby</t>
  </si>
  <si>
    <t>PL</t>
  </si>
  <si>
    <t>Warsaw</t>
  </si>
  <si>
    <t>V1</t>
  </si>
  <si>
    <t>PR</t>
  </si>
  <si>
    <t>San Juan</t>
  </si>
  <si>
    <t>KP</t>
  </si>
  <si>
    <t>Pyongyang</t>
  </si>
  <si>
    <t>PT</t>
  </si>
  <si>
    <t>Lisbon</t>
  </si>
  <si>
    <t>PY</t>
  </si>
  <si>
    <t>Asuncion</t>
  </si>
  <si>
    <t>PS</t>
  </si>
  <si>
    <t>S2</t>
  </si>
  <si>
    <t>V4</t>
  </si>
  <si>
    <t>PF</t>
  </si>
  <si>
    <t>Papeete</t>
  </si>
  <si>
    <t>QA</t>
  </si>
  <si>
    <t>Doha</t>
  </si>
  <si>
    <t>RO</t>
  </si>
  <si>
    <t>Bucharest</t>
  </si>
  <si>
    <t>Resource rich Sub-Saharan Africa countries</t>
  </si>
  <si>
    <t>R6</t>
  </si>
  <si>
    <t>Resource rich Sub-Saharan Africa countries, of which oil exporters</t>
  </si>
  <si>
    <t>O6</t>
  </si>
  <si>
    <t>RU</t>
  </si>
  <si>
    <t>Moscow</t>
  </si>
  <si>
    <t>RW</t>
  </si>
  <si>
    <t>Kigali</t>
  </si>
  <si>
    <t>8S</t>
  </si>
  <si>
    <t>SA</t>
  </si>
  <si>
    <t>Riyadh</t>
  </si>
  <si>
    <t>Southern Cone</t>
  </si>
  <si>
    <t>L7</t>
  </si>
  <si>
    <t>SD</t>
  </si>
  <si>
    <t>Khartoum</t>
  </si>
  <si>
    <t>SN</t>
  </si>
  <si>
    <t>Dakar</t>
  </si>
  <si>
    <t>SG</t>
  </si>
  <si>
    <t>SB</t>
  </si>
  <si>
    <t>Honiara</t>
  </si>
  <si>
    <t>SL</t>
  </si>
  <si>
    <t>Freetown</t>
  </si>
  <si>
    <t>SV</t>
  </si>
  <si>
    <t>San Salvador</t>
  </si>
  <si>
    <t>SM</t>
  </si>
  <si>
    <t>SO</t>
  </si>
  <si>
    <t>Mogadishu</t>
  </si>
  <si>
    <t>RS</t>
  </si>
  <si>
    <t>Belgrade</t>
  </si>
  <si>
    <t>ZF</t>
  </si>
  <si>
    <t>SS</t>
  </si>
  <si>
    <t>Juba</t>
  </si>
  <si>
    <t>ZG</t>
  </si>
  <si>
    <t>S1</t>
  </si>
  <si>
    <t>ST</t>
  </si>
  <si>
    <t>Sao Tome</t>
  </si>
  <si>
    <t>SR</t>
  </si>
  <si>
    <t>Paramaribo</t>
  </si>
  <si>
    <t>SK</t>
  </si>
  <si>
    <t>Bratislava</t>
  </si>
  <si>
    <t>SI</t>
  </si>
  <si>
    <t>Ljubljana</t>
  </si>
  <si>
    <t>SE</t>
  </si>
  <si>
    <t>Stockholm</t>
  </si>
  <si>
    <t>SZ</t>
  </si>
  <si>
    <t>Mbabane</t>
  </si>
  <si>
    <t>SX</t>
  </si>
  <si>
    <t>Philipsburg</t>
  </si>
  <si>
    <t>Sub-Saharan Africa excluding South Africa</t>
  </si>
  <si>
    <t>A4</t>
  </si>
  <si>
    <t>SC</t>
  </si>
  <si>
    <t>Victoria</t>
  </si>
  <si>
    <t>SY</t>
  </si>
  <si>
    <t>Damascus</t>
  </si>
  <si>
    <t>TC</t>
  </si>
  <si>
    <t>Grand Turk</t>
  </si>
  <si>
    <t>TD</t>
  </si>
  <si>
    <t>N'Djamena</t>
  </si>
  <si>
    <t>T4</t>
  </si>
  <si>
    <t>T7</t>
  </si>
  <si>
    <t>TG</t>
  </si>
  <si>
    <t>Lome</t>
  </si>
  <si>
    <t>TH</t>
  </si>
  <si>
    <t>Bangkok</t>
  </si>
  <si>
    <t>TJ</t>
  </si>
  <si>
    <t>Dushanbe</t>
  </si>
  <si>
    <t>TM</t>
  </si>
  <si>
    <t>Ashgabat</t>
  </si>
  <si>
    <t>T2</t>
  </si>
  <si>
    <t>TL</t>
  </si>
  <si>
    <t>Dili</t>
  </si>
  <si>
    <t>T3</t>
  </si>
  <si>
    <t>TO</t>
  </si>
  <si>
    <t>Nuku'alofa</t>
  </si>
  <si>
    <t>T5</t>
  </si>
  <si>
    <t>T6</t>
  </si>
  <si>
    <t>TT</t>
  </si>
  <si>
    <t>Port-of-Spain</t>
  </si>
  <si>
    <t>TN</t>
  </si>
  <si>
    <t>Tunis</t>
  </si>
  <si>
    <t>TR</t>
  </si>
  <si>
    <t>Ankara</t>
  </si>
  <si>
    <t>TV</t>
  </si>
  <si>
    <t>Funafuti</t>
  </si>
  <si>
    <t>Taiwan, China</t>
  </si>
  <si>
    <t>TW</t>
  </si>
  <si>
    <t>TZ</t>
  </si>
  <si>
    <t>Dodoma</t>
  </si>
  <si>
    <t>UG</t>
  </si>
  <si>
    <t>Kampala</t>
  </si>
  <si>
    <t>UA</t>
  </si>
  <si>
    <t>Kiev</t>
  </si>
  <si>
    <t>XT</t>
  </si>
  <si>
    <t>UY</t>
  </si>
  <si>
    <t>Montevideo</t>
  </si>
  <si>
    <t>US</t>
  </si>
  <si>
    <t>Washington D.C.</t>
  </si>
  <si>
    <t>UZ</t>
  </si>
  <si>
    <t>Tashkent</t>
  </si>
  <si>
    <t>VC</t>
  </si>
  <si>
    <t>Kingstown</t>
  </si>
  <si>
    <t>VE</t>
  </si>
  <si>
    <t>Caracas</t>
  </si>
  <si>
    <t>VG</t>
  </si>
  <si>
    <t>Road Town</t>
  </si>
  <si>
    <t>VI</t>
  </si>
  <si>
    <t>Charlotte Amalie</t>
  </si>
  <si>
    <t>VN</t>
  </si>
  <si>
    <t>Hanoi</t>
  </si>
  <si>
    <t>VU</t>
  </si>
  <si>
    <t>Port-Vila</t>
  </si>
  <si>
    <t>1W</t>
  </si>
  <si>
    <t>WS</t>
  </si>
  <si>
    <t>Apia</t>
  </si>
  <si>
    <t>Sub-Saharan Africa excluding South Africa and Nigeria</t>
  </si>
  <si>
    <t>A5</t>
  </si>
  <si>
    <t>YE</t>
  </si>
  <si>
    <t>Sana'a</t>
  </si>
  <si>
    <t>ZA</t>
  </si>
  <si>
    <t>Pretoria</t>
  </si>
  <si>
    <t>ZM</t>
  </si>
  <si>
    <t>Lusaka</t>
  </si>
  <si>
    <t>ZW</t>
  </si>
  <si>
    <t>Harare</t>
  </si>
  <si>
    <t>Deflator Ranges</t>
  </si>
  <si>
    <t>Deflator Row/Col</t>
  </si>
  <si>
    <t>Convertor Row/Col</t>
  </si>
  <si>
    <t>Convertor Ranges</t>
  </si>
  <si>
    <t>Conversion Factor</t>
  </si>
  <si>
    <t>These Columns Will be Hidden</t>
  </si>
  <si>
    <t>1960</t>
  </si>
  <si>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</si>
  <si>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</si>
  <si>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</si>
  <si>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</si>
  <si>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</si>
  <si>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</si>
  <si>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</si>
  <si>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</si>
  <si>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</si>
  <si>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</si>
  <si>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</si>
  <si>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</si>
  <si>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</si>
  <si>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</si>
  <si>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</si>
  <si>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</si>
  <si>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</si>
  <si>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</si>
  <si>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</si>
  <si>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</si>
  <si>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</si>
  <si>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</si>
  <si>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</si>
  <si>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</si>
  <si>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1985</t>
  </si>
  <si>
    <t>1986</t>
  </si>
  <si>
    <t>1987</t>
  </si>
  <si>
    <t>1988</t>
  </si>
  <si>
    <t>1989</t>
  </si>
  <si>
    <t>1990</t>
  </si>
  <si>
    <t>1991</t>
  </si>
  <si>
    <t>1992</t>
  </si>
  <si>
    <t>1993</t>
  </si>
  <si>
    <t>1994</t>
  </si>
  <si>
    <t>1995</t>
  </si>
  <si>
    <t>1996</t>
  </si>
  <si>
    <t>1997</t>
  </si>
  <si>
    <t>1998</t>
  </si>
  <si>
    <t>1999</t>
  </si>
  <si>
    <t>Currency Rates</t>
  </si>
  <si>
    <t>Error Pane:</t>
  </si>
  <si>
    <t>http://api.worldbank.org/countries</t>
  </si>
  <si>
    <t>Column1</t>
  </si>
  <si>
    <t>Start Years</t>
  </si>
  <si>
    <t>Convertor Years</t>
  </si>
  <si>
    <t>Finish Years</t>
  </si>
  <si>
    <t>From Country</t>
  </si>
  <si>
    <t>From Year</t>
  </si>
  <si>
    <t>To Country</t>
  </si>
  <si>
    <t>To Year</t>
  </si>
  <si>
    <t>No Deflator Row for "From Country"</t>
  </si>
  <si>
    <t>No Currency Row for "From Country"</t>
  </si>
  <si>
    <t>No Deflator Row for "To Country"</t>
  </si>
  <si>
    <t>No Currency Row for "To Country"</t>
  </si>
  <si>
    <t>Deflation #NA() Count</t>
  </si>
  <si>
    <t>Deflation Rate</t>
  </si>
  <si>
    <t>No "From Country"</t>
  </si>
  <si>
    <t>No "To Country"</t>
  </si>
  <si>
    <t>No "From Year" Selected</t>
  </si>
  <si>
    <t>No "To Year" Selected</t>
  </si>
  <si>
    <t>No "Conversion Year" Selected</t>
  </si>
  <si>
    <t>No Start Years available for "From Country"</t>
  </si>
  <si>
    <t>No Conversion Years available for selected countries</t>
  </si>
  <si>
    <t>Start Year is later than Finish Year</t>
  </si>
  <si>
    <t>No "From Year" found in Deflator Table</t>
  </si>
  <si>
    <t>No "Conversion Year" found in Deflator Table</t>
  </si>
  <si>
    <t>No To Years available for "To Country"</t>
  </si>
  <si>
    <t>No "To Year" found in Deflator Table</t>
  </si>
  <si>
    <t>No Conversion Data for To Country &amp; Year</t>
  </si>
  <si>
    <t>Incomplete Deflation Data in From Years</t>
  </si>
  <si>
    <t>No Conversion Data for From Country &amp; Year</t>
  </si>
  <si>
    <t>Incomplete Deflation Data in To Years</t>
  </si>
  <si>
    <t>Error Number</t>
  </si>
  <si>
    <t>Short Description</t>
  </si>
  <si>
    <t>Error Message</t>
  </si>
  <si>
    <t>Last Downloaded:</t>
  </si>
  <si>
    <t>Input currency values</t>
  </si>
  <si>
    <t>Output currency values</t>
  </si>
  <si>
    <t>Convert from:</t>
  </si>
  <si>
    <t>Convert to:</t>
  </si>
  <si>
    <t>Currency Conversion Year:</t>
  </si>
  <si>
    <t>Year</t>
  </si>
  <si>
    <t>Default</t>
  </si>
  <si>
    <t>Conversion year:</t>
  </si>
  <si>
    <t>4. Default date 
can be changed</t>
  </si>
  <si>
    <r>
      <t>1. Paste your data into the '</t>
    </r>
    <r>
      <rPr>
        <b/>
        <sz val="10.5"/>
        <color theme="0"/>
        <rFont val="Calibri"/>
        <family val="2"/>
        <scheme val="minor"/>
      </rPr>
      <t>Input currency values</t>
    </r>
    <r>
      <rPr>
        <sz val="10.5"/>
        <color theme="8"/>
        <rFont val="Calibri"/>
        <family val="2"/>
        <scheme val="minor"/>
      </rPr>
      <t>' 
column below. The table will expand if needed.</t>
    </r>
  </si>
  <si>
    <r>
      <t>2. Choose the country/year 
for the</t>
    </r>
    <r>
      <rPr>
        <sz val="10.5"/>
        <color theme="0"/>
        <rFont val="Calibri"/>
        <family val="2"/>
        <scheme val="minor"/>
      </rPr>
      <t xml:space="preserve"> </t>
    </r>
    <r>
      <rPr>
        <b/>
        <sz val="10.5"/>
        <color theme="0"/>
        <rFont val="Calibri"/>
        <family val="2"/>
        <scheme val="minor"/>
      </rPr>
      <t>input currency</t>
    </r>
  </si>
  <si>
    <r>
      <t xml:space="preserve">3. Choose the country/year 
for the </t>
    </r>
    <r>
      <rPr>
        <b/>
        <sz val="10.5"/>
        <color theme="0"/>
        <rFont val="Calibri"/>
        <family val="2"/>
        <scheme val="minor"/>
      </rPr>
      <t>output currency</t>
    </r>
  </si>
  <si>
    <r>
      <t>5. click the '</t>
    </r>
    <r>
      <rPr>
        <b/>
        <sz val="10.5"/>
        <color theme="2"/>
        <rFont val="Calibri"/>
        <family val="2"/>
        <scheme val="minor"/>
      </rPr>
      <t>Export table</t>
    </r>
    <r>
      <rPr>
        <sz val="10.5"/>
        <color theme="8"/>
        <rFont val="Calibri"/>
        <family val="2"/>
        <scheme val="minor"/>
      </rPr>
      <t>' button at the top to export the currency table as a new workbook</t>
    </r>
  </si>
  <si>
    <t>Last updated*</t>
  </si>
  <si>
    <t>*-All calculations are done using the Official exchange rate (LCU per US$, period average) and Inflation, GDP deflator (annual %) from the World Bank website (http://data.worldbank.org)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</si>
</sst>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
    <numFmt numFmtId="165" formatCode="dd\ mmm\ yyyy"/>
  </numFmts>
  <fonts count="25" x14ac:knownFonts="1">
    <font>
      <sz val="11"/>
      <color theme="1"/>
      <name val="Calibri"/>
      <family val="2"/>
      <scheme val="minor"/>
    </font>
    <font>
      <sz val="11"/>
      <color rgb="FFFF0000"/>
      <name val="Calibri"/>
      <family val="2"/>
      <scheme val="minor"/>
    </font>
    <font>
      <b/>
      <sz val="16"/>
      <color theme="1"/>
      <name val="Calibri"/>
      <family val="2"/>
      <scheme val="minor"/>
    </font>
    <font>
      <b/>
      <sz val="9"/>
      <color indexed="81"/>
      <name val="Tahoma"/>
      <family val="2"/>
    </font>
    <font>
      <sz val="16"/>
      <color theme="0"/>
      <name val="Calibri"/>
      <family val="2"/>
      <scheme val="minor"/>
    </font>
    <font>
      <sz val="11"/>
      <color theme="2"/>
      <name val="Calibri"/>
      <family val="2"/>
      <scheme val="minor"/>
    </font>
    <font>
      <b/>
      <sz val="12"/>
      <color theme="7"/>
      <name val="Calibri"/>
      <family val="2"/>
      <scheme val="minor"/>
    </font>
    <font>
      <sz val="12"/>
      <color theme="2"/>
      <name val="Calibri"/>
      <family val="2"/>
      <scheme val="minor"/>
    </font>
    <font>
      <sz val="12"/>
      <color theme="8"/>
      <name val="Calibri"/>
      <family val="2"/>
      <scheme val="minor"/>
    </font>
    <font>
      <sz val="11"/>
      <color theme="8"/>
      <name val="Calibri"/>
      <family val="2"/>
      <scheme val="minor"/>
    </font>
    <font>
      <sz val="10"/>
      <color theme="1"/>
      <name val="Calibri"/>
      <family val="2"/>
      <scheme val="minor"/>
    </font>
    <font>
      <b/>
      <sz val="10"/>
      <color theme="3"/>
      <name val="Calibri"/>
      <family val="2"/>
      <scheme val="minor"/>
    </font>
    <font>
      <sz val="10"/>
      <color theme="3"/>
      <name val="Calibri"/>
      <family val="2"/>
      <scheme val="minor"/>
    </font>
    <font>
      <sz val="10"/>
      <color theme="8"/>
      <name val="Calibri"/>
      <family val="2"/>
      <scheme val="minor"/>
    </font>
    <font>
      <b/>
      <sz val="10"/>
      <color theme="0"/>
      <name val="Calibri"/>
      <family val="2"/>
      <scheme val="minor"/>
    </font>
    <font>
      <sz val="10"/>
      <color theme="0"/>
      <name val="Calibri"/>
      <family val="2"/>
      <scheme val="minor"/>
    </font>
    <font>
      <sz val="10"/>
      <color theme="2"/>
      <name val="Calibri"/>
      <family val="2"/>
      <scheme val="minor"/>
    </font>
    <font>
      <b/>
      <sz val="12"/>
      <color theme="2"/>
      <name val="Calibri"/>
      <family val="2"/>
      <scheme val="minor"/>
    </font>
    <font>
      <sz val="10"/>
      <color theme="4"/>
      <name val="Calibri"/>
      <family val="2"/>
      <scheme val="minor"/>
    </font>
    <font>
      <sz val="10.5"/>
      <color theme="8"/>
      <name val="Calibri"/>
      <family val="2"/>
      <scheme val="minor"/>
    </font>
    <font>
      <b/>
      <sz val="10.5"/>
      <color theme="0"/>
      <name val="Calibri"/>
      <family val="2"/>
      <scheme val="minor"/>
    </font>
    <font>
      <sz val="10.5"/>
      <color theme="0"/>
      <name val="Calibri"/>
      <family val="2"/>
      <scheme val="minor"/>
    </font>
    <font>
      <b/>
      <sz val="10.5"/>
      <color theme="8"/>
      <name val="Calibri"/>
      <family val="2"/>
      <scheme val="minor"/>
    </font>
    <font>
      <b/>
      <sz val="10.5"/>
      <color theme="2"/>
      <name val="Calibri"/>
      <family val="2"/>
      <scheme val="minor"/>
    </font>
    <font>
      <sz val="11"/>
      <color theme="1"/>
      <name val="Calibri"/>
      <family val="2"/>
      <scheme val="minor"/>
    </font>
  </fonts>
  <fills count="14">
    <fill>
      <patternFill patternType="none"/>
    </fill>
    <fill>
      <patternFill patternType="gray125"/>
    </fill>
    <fill>
      <patternFill patternType="solid">
        <fgColor theme="4" tint="0.39997558519241921"/>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4"/>
        <bgColor indexed="64"/>
      </patternFill>
    </fill>
    <fill>
      <patternFill patternType="solid">
        <fgColor theme="3"/>
        <bgColor indexed="64"/>
      </patternFill>
    </fill>
    <fill>
      <patternFill patternType="solid">
        <fgColor theme="0"/>
        <bgColor indexed="64"/>
      </patternFill>
    </fill>
    <fill>
      <patternFill patternType="solid">
        <fgColor theme="7"/>
        <bgColor indexed="64"/>
      </patternFill>
    </fill>
    <fill>
      <patternFill patternType="solid">
        <fgColor theme="5"/>
        <bgColor indexed="64"/>
      </patternFill>
    </fill>
    <fill>
      <patternFill patternType="solid">
        <fgColor theme="8" tint="-9.9978637043366805E-2"/>
        <bgColor indexed="64"/>
      </patternFill>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3" fontId="24" fillId="0" borderId="0" applyFont="0" applyFill="0" applyBorder="0" applyAlignment="0" applyProtection="0"/>
  </cellStyleXfs>
  <cellXfs count="76">
    <xf numFmtId="0" fontId="0" fillId="0" borderId="0" xfId="0"/>
    <xf numFmtId="0" fontId="0" fillId="0" borderId="0" xfId="0" applyAlignment="1">
      <alignment horizontal="center"/>
    </xf>
    <xf numFmtId="0" fontId="0" fillId="7" borderId="0" xfId="0" applyFill="1"/>
    <xf numFmtId="0" fontId="0" fillId="5" borderId="0" xfId="0" applyFill="1"/>
    <xf numFmtId="0" fontId="0" fillId="6" borderId="0" xfId="0" applyFill="1"/>
    <xf numFmtId="0" fontId="0" fillId="2" borderId="0" xfId="0" applyFill="1" applyAlignment="1">
      <alignment horizontal="center" vertical="center" wrapText="1"/>
    </xf>
    <xf numFmtId="0" fontId="0" fillId="4" borderId="0" xfId="0" applyFill="1" applyAlignment="1">
      <alignment horizontal="center" vertical="center" wrapText="1"/>
    </xf>
    <xf numFmtId="0" fontId="0" fillId="5" borderId="0" xfId="0" applyFill="1" applyAlignment="1">
      <alignment horizontal="center" vertical="center" wrapText="1"/>
    </xf>
    <xf numFmtId="0" fontId="0" fillId="0" borderId="0" xfId="0" applyAlignme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1" fontId="0" fillId="0" borderId="0" xfId="0" applyNumberFormat="1" applyBorder="1" applyAlignment="1">
      <alignment horizontal="center" vertical="center"/>
    </xf>
    <xf numFmtId="164" fontId="0" fillId="0" borderId="0" xfId="0" applyNumberFormat="1" applyBorder="1" applyAlignment="1">
      <alignment horizontal="center" vertical="center"/>
    </xf>
    <xf numFmtId="0" fontId="0" fillId="0" borderId="3" xfId="0" applyBorder="1" applyAlignment="1">
      <alignment horizontal="center" vertical="center"/>
    </xf>
    <xf numFmtId="164" fontId="0" fillId="0" borderId="5" xfId="0" applyNumberFormat="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xf numFmtId="0" fontId="2" fillId="0" borderId="0" xfId="0" applyFont="1"/>
    <xf numFmtId="0" fontId="1" fillId="0" borderId="0" xfId="0" applyFont="1" applyAlignment="1">
      <alignment horizontal="left" wrapText="1"/>
    </xf>
    <xf numFmtId="164" fontId="0" fillId="0" borderId="2" xfId="0" applyNumberFormat="1" applyBorder="1" applyAlignment="1">
      <alignment horizontal="center" vertical="center"/>
    </xf>
    <xf numFmtId="1" fontId="0" fillId="0" borderId="2" xfId="0" applyNumberFormat="1" applyBorder="1" applyAlignment="1">
      <alignment horizontal="center" vertical="center"/>
    </xf>
    <xf numFmtId="0" fontId="0" fillId="0" borderId="4" xfId="0" applyBorder="1"/>
    <xf numFmtId="165" fontId="0" fillId="0" borderId="0" xfId="0" applyNumberFormat="1" applyAlignment="1">
      <alignment horizontal="left"/>
    </xf>
    <xf numFmtId="0" fontId="0" fillId="8" borderId="0" xfId="0" applyFill="1"/>
    <xf numFmtId="0" fontId="0" fillId="9" borderId="0" xfId="0" applyFill="1"/>
    <xf numFmtId="0" fontId="0" fillId="10" borderId="0" xfId="0" applyFill="1"/>
    <xf numFmtId="165" fontId="4" fillId="8" borderId="0" xfId="0" applyNumberFormat="1" applyFont="1" applyFill="1" applyAlignment="1">
      <alignment horizontal="center" vertical="center"/>
    </xf>
    <xf numFmtId="0" fontId="0" fillId="8" borderId="0" xfId="0" applyFill="1" applyAlignment="1">
      <alignment horizontal="center"/>
    </xf>
    <xf numFmtId="0" fontId="0" fillId="8" borderId="0" xfId="0" applyFill="1" applyProtection="1">
      <protection locked="0"/>
    </xf>
    <xf numFmtId="0" fontId="1" fillId="8" borderId="0" xfId="0" applyFont="1" applyFill="1" applyAlignment="1">
      <alignment horizontal="left" wrapText="1"/>
    </xf>
    <xf numFmtId="0" fontId="6" fillId="8" borderId="0" xfId="0" applyFont="1" applyFill="1" applyAlignment="1">
      <alignment horizontal="center" vertical="top" wrapText="1"/>
    </xf>
    <xf numFmtId="0" fontId="5" fillId="8" borderId="0" xfId="0" applyFont="1" applyFill="1" applyAlignment="1">
      <alignment horizontal="center" vertical="center"/>
    </xf>
    <xf numFmtId="2" fontId="0" fillId="9" borderId="0" xfId="0" applyNumberFormat="1" applyFill="1" applyAlignment="1">
      <alignment horizontal="right" indent="13"/>
    </xf>
    <xf numFmtId="0" fontId="8" fillId="8" borderId="0" xfId="0" applyFont="1" applyFill="1" applyAlignment="1">
      <alignment horizontal="center" vertical="center"/>
    </xf>
    <xf numFmtId="0" fontId="11" fillId="11" borderId="0" xfId="0" applyFont="1" applyFill="1" applyAlignment="1">
      <alignment horizontal="center" vertical="center"/>
    </xf>
    <xf numFmtId="0" fontId="10" fillId="8" borderId="0" xfId="0" applyFont="1" applyFill="1"/>
    <xf numFmtId="0" fontId="10" fillId="10" borderId="0" xfId="0" quotePrefix="1" applyFont="1" applyFill="1" applyAlignment="1">
      <alignment horizontal="center" vertical="center"/>
    </xf>
    <xf numFmtId="0" fontId="10" fillId="9" borderId="0" xfId="0" applyFont="1" applyFill="1"/>
    <xf numFmtId="0" fontId="16" fillId="9" borderId="0" xfId="0" applyFont="1" applyFill="1" applyAlignment="1">
      <alignment horizontal="center" vertical="top"/>
    </xf>
    <xf numFmtId="0" fontId="9" fillId="8" borderId="0" xfId="0" applyFont="1" applyFill="1" applyAlignment="1">
      <alignment horizontal="center" vertical="center" wrapText="1"/>
    </xf>
    <xf numFmtId="165" fontId="17" fillId="8" borderId="0" xfId="0" applyNumberFormat="1" applyFont="1" applyFill="1" applyAlignment="1">
      <alignment horizontal="center" vertical="center"/>
    </xf>
    <xf numFmtId="0" fontId="0" fillId="10" borderId="0" xfId="0" applyFill="1" applyProtection="1">
      <protection locked="0"/>
    </xf>
    <xf numFmtId="0" fontId="0" fillId="9" borderId="0" xfId="0" applyFill="1" applyProtection="1"/>
    <xf numFmtId="0" fontId="14" fillId="8" borderId="0" xfId="0" applyFont="1" applyFill="1" applyAlignment="1">
      <alignment horizontal="center" vertical="center" wrapText="1"/>
    </xf>
    <xf numFmtId="0" fontId="19" fillId="8" borderId="0" xfId="0" applyFont="1" applyFill="1"/>
    <xf numFmtId="0" fontId="19" fillId="8" borderId="0" xfId="0" applyFont="1" applyFill="1" applyAlignment="1">
      <alignment horizontal="center" vertical="top" wrapText="1"/>
    </xf>
    <xf numFmtId="0" fontId="19" fillId="8" borderId="0" xfId="0" applyFont="1" applyFill="1" applyAlignment="1">
      <alignment horizontal="center"/>
    </xf>
    <xf numFmtId="0" fontId="22" fillId="8" borderId="0" xfId="0" applyFont="1" applyFill="1" applyAlignment="1">
      <alignment horizontal="center" vertical="top" wrapText="1"/>
    </xf>
    <xf numFmtId="0" fontId="12" fillId="13" borderId="0" xfId="0" quotePrefix="1" applyFont="1" applyFill="1" applyAlignment="1">
      <alignment horizontal="center" vertical="center"/>
    </xf>
    <xf numFmtId="0" fontId="10" fillId="10" borderId="0" xfId="0" applyFont="1" applyFill="1" applyAlignment="1" applyProtection="1">
      <alignment horizontal="center" vertical="center"/>
      <protection locked="0"/>
    </xf>
    <xf numFmtId="0" fontId="0" fillId="3" borderId="0" xfId="0" applyFill="1" applyAlignment="1">
      <alignment horizontal="center" vertical="center"/>
    </xf>
    <xf numFmtId="0" fontId="11" fillId="11" borderId="0" xfId="0" applyFont="1" applyFill="1" applyAlignment="1">
      <alignment horizontal="center" vertical="center"/>
    </xf>
    <xf numFmtId="0" fontId="16" fillId="9" borderId="0" xfId="0" applyFont="1" applyFill="1" applyAlignment="1">
      <alignment horizontal="center" vertical="center"/>
    </xf>
    <xf numFmtId="0" fontId="15" fillId="9" borderId="0" xfId="0" applyFont="1" applyFill="1" applyAlignment="1">
      <alignment horizontal="center" vertical="center"/>
    </xf>
    <xf numFmtId="0" fontId="19" fillId="8" borderId="0" xfId="0" applyFont="1" applyFill="1" applyAlignment="1">
      <alignment horizontal="center" vertical="center" wrapText="1"/>
    </xf>
    <xf numFmtId="0" fontId="1" fillId="0" borderId="1" xfId="0" applyFont="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1" fillId="0" borderId="0" xfId="0" applyFont="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5" fillId="8" borderId="0" xfId="0" applyFont="1" applyFill="1" applyAlignment="1">
      <alignment horizontal="center" vertical="center"/>
    </xf>
    <xf numFmtId="0" fontId="20" fillId="12" borderId="0" xfId="0" applyFont="1" applyFill="1" applyAlignment="1">
      <alignment horizontal="center" vertical="center" wrapText="1"/>
    </xf>
    <xf numFmtId="0" fontId="13" fillId="8" borderId="0" xfId="0" applyFont="1" applyFill="1" applyAlignment="1">
      <alignment horizontal="center" vertical="center"/>
    </xf>
    <xf numFmtId="0" fontId="7" fillId="8" borderId="0" xfId="0" applyFont="1" applyFill="1" applyAlignment="1">
      <alignment horizontal="right" vertical="center"/>
    </xf>
    <xf numFmtId="0" fontId="18" fillId="8" borderId="0" xfId="0" applyFont="1" applyFill="1" applyAlignment="1">
      <alignment horizontal="center" vertical="center"/>
    </xf>
    <xf numFmtId="43" fontId="10" fillId="0" borderId="0" xfId="1" applyFont="1" applyAlignment="1" applyProtection="1">
      <alignment horizontal="right" vertical="center" indent="4"/>
      <protection locked="0"/>
    </xf>
    <xf numFmtId="43" fontId="10" fillId="0" borderId="0" xfId="1" applyFont="1" applyFill="1" applyAlignment="1" applyProtection="1">
      <alignment horizontal="right" vertical="center" indent="4"/>
      <protection locked="0"/>
    </xf>
    <xf numFmtId="43" fontId="10" fillId="0" borderId="0" xfId="1" applyFont="1" applyFill="1" applyBorder="1" applyAlignment="1" applyProtection="1">
      <alignment horizontal="right" vertical="center" indent="4"/>
      <protection locked="0"/>
    </xf>
  </cellXfs>
  <cellStyles count="2">
    <cellStyle name="Comma" xfId="1" builtinId="3"/>
    <cellStyle name="Normal" xfId="0" builtinId="0"/>
  </cellStyles>
  <dxfs count="10">
    <dxf>
      <fill>
        <patternFill>
          <bgColor rgb="FFFF9999"/>
        </patternFill>
      </fill>
    </dxf>
    <dxf>
      <fill>
        <patternFill>
          <bgColor rgb="FFFF9999"/>
        </patternFill>
      </fill>
    </dxf>
    <dxf>
      <fill>
        <patternFill>
          <bgColor rgb="FFFF9999"/>
        </patternFill>
      </fill>
    </dxf>
    <dxf>
      <font>
        <b val="0"/>
        <i/>
        <color theme="3" tint="0.24994659260841701"/>
      </font>
      <fill>
        <patternFill>
          <bgColor theme="4" tint="-0.24994659260841701"/>
        </patternFill>
      </fill>
    </dxf>
    <dxf>
      <font>
        <strike val="0"/>
        <outline val="0"/>
        <shadow val="0"/>
        <u val="none"/>
        <vertAlign val="baseline"/>
        <sz val="10"/>
        <color theme="1"/>
        <name val="Calibri"/>
        <scheme val="minor"/>
      </font>
      <fill>
        <patternFill patternType="none">
          <fgColor indexed="64"/>
          <bgColor indexed="65"/>
        </patternFill>
      </fill>
      <alignment horizontal="right" vertical="center" textRotation="0" wrapText="0" indent="4" justifyLastLine="0" shrinkToFit="0" readingOrder="0"/>
      <protection locked="0" hidden="0"/>
    </dxf>
    <dxf>
      <font>
        <strike val="0"/>
        <outline val="0"/>
        <shadow val="0"/>
        <u val="none"/>
        <vertAlign val="baseline"/>
        <sz val="10"/>
        <color theme="1"/>
        <name val="Calibri"/>
        <scheme val="minor"/>
      </font>
      <fill>
        <patternFill patternType="none">
          <fgColor indexed="64"/>
          <bgColor indexed="65"/>
        </patternFill>
      </fill>
      <alignment horizontal="right" vertical="center" textRotation="0" wrapText="0" indent="4" justifyLastLine="0" shrinkToFit="0" readingOrder="0"/>
      <protection locked="0" hidden="0"/>
    </dxf>
    <dxf>
      <font>
        <strike val="0"/>
        <outline val="0"/>
        <shadow val="0"/>
        <u val="none"/>
        <vertAlign val="baseline"/>
        <sz val="10"/>
        <color theme="1"/>
        <name val="Calibri"/>
        <scheme val="minor"/>
      </font>
      <fill>
        <patternFill patternType="none">
          <fgColor indexed="64"/>
          <bgColor indexed="65"/>
        </patternFill>
      </fill>
      <alignment horizontal="right" vertical="center" textRotation="0" wrapText="0" indent="4" justifyLastLine="0" shrinkToFit="0" readingOrder="0"/>
    </dxf>
    <dxf>
      <font>
        <b/>
        <i val="0"/>
        <strike val="0"/>
        <condense val="0"/>
        <extend val="0"/>
        <outline val="0"/>
        <shadow val="0"/>
        <u val="none"/>
        <vertAlign val="baseline"/>
        <sz val="10"/>
        <color theme="3"/>
        <name val="Calibri"/>
        <scheme val="minor"/>
      </font>
      <fill>
        <patternFill patternType="solid">
          <fgColor indexed="64"/>
          <bgColor theme="7"/>
        </patternFill>
      </fill>
      <alignment horizontal="center" vertical="center" textRotation="0" wrapText="0" relativeIndent="0" justifyLastLine="0" shrinkToFit="0" readingOrder="0"/>
    </dxf>
    <dxf>
      <font>
        <b val="0"/>
        <i val="0"/>
        <strike val="0"/>
        <condense val="0"/>
        <extend val="0"/>
        <outline val="0"/>
        <shadow val="0"/>
        <u val="none"/>
        <vertAlign val="baseline"/>
        <sz val="11"/>
        <color rgb="FFFF0000"/>
        <name val="Calibri"/>
        <scheme val="minor"/>
      </font>
      <alignment horizontal="left" vertical="bottom" textRotation="0" wrapText="1" indent="0" justifyLastLine="0" shrinkToFit="0" readingOrder="0"/>
    </dxf>
    <dxf>
      <font>
        <b val="0"/>
        <i val="0"/>
        <color theme="3"/>
      </font>
      <fill>
        <patternFill>
          <bgColor theme="0"/>
        </patternFill>
      </fill>
      <border>
        <left style="thin">
          <color theme="4"/>
        </left>
        <right style="thin">
          <color theme="4"/>
        </right>
        <top style="thin">
          <color theme="4"/>
        </top>
        <bottom style="thin">
          <color theme="4"/>
        </bottom>
        <vertical/>
        <horizontal style="thin">
          <color theme="4"/>
        </horizontal>
      </border>
    </dxf>
  </dxfs>
  <tableStyles count="1" defaultTableStyle="Table Style 1" defaultPivotStyle="PivotStyleLight16">
    <tableStyle name="Table Style 1" pivot="0" count="1">
      <tableStyleElement type="wholeTable" dxfId="9"/>
    </tableStyle>
  </tableStyles>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6.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hyperlink" Target="#'User Interface'!B10"/><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Home!A1"/></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6</xdr:row>
      <xdr:rowOff>36506</xdr:rowOff>
    </xdr:from>
    <xdr:to>
      <xdr:col>1</xdr:col>
      <xdr:colOff>2047875</xdr:colOff>
      <xdr:row>12</xdr:row>
      <xdr:rowOff>153563</xdr:rowOff>
    </xdr:to>
    <xdr:pic>
      <xdr:nvPicPr>
        <xdr:cNvPr id="2" name="Picture 1">
          <a:extLst>
            <a:ext uri="{FF2B5EF4-FFF2-40B4-BE49-F238E27FC236}">
              <a16:creationId xmlns:a16="http://schemas.microsoft.com/office/drawing/2014/main" xmlns="" id="{F3079523-F751-4E1D-AA42-DD7D0FFD50ED}"/>
            </a:ext>
          </a:extLst>
        </xdr:cNvPr>
        <xdr:cNvPicPr>
          <a:picLocks noChangeAspect="1"/>
        </xdr:cNvPicPr>
      </xdr:nvPicPr>
      <xdr:blipFill>
        <a:blip xmlns:r="http://schemas.openxmlformats.org/officeDocument/2006/relationships" r:embed="rId1" cstate="print"/>
        <a:stretch>
          <a:fillRect/>
        </a:stretch>
      </xdr:blipFill>
      <xdr:spPr>
        <a:xfrm>
          <a:off x="723900" y="827081"/>
          <a:ext cx="2047875" cy="1145757"/>
        </a:xfrm>
        <a:prstGeom prst="rect">
          <a:avLst/>
        </a:prstGeom>
      </xdr:spPr>
    </xdr:pic>
    <xdr:clientData/>
  </xdr:twoCellAnchor>
  <xdr:twoCellAnchor editAs="absolute">
    <xdr:from>
      <xdr:col>2</xdr:col>
      <xdr:colOff>499382</xdr:colOff>
      <xdr:row>0</xdr:row>
      <xdr:rowOff>104775</xdr:rowOff>
    </xdr:from>
    <xdr:to>
      <xdr:col>16</xdr:col>
      <xdr:colOff>297351</xdr:colOff>
      <xdr:row>33</xdr:row>
      <xdr:rowOff>183590</xdr:rowOff>
    </xdr:to>
    <xdr:grpSp>
      <xdr:nvGrpSpPr>
        <xdr:cNvPr id="3" name="Group 2">
          <a:extLst>
            <a:ext uri="{FF2B5EF4-FFF2-40B4-BE49-F238E27FC236}">
              <a16:creationId xmlns:a16="http://schemas.microsoft.com/office/drawing/2014/main" xmlns="" id="{B1B9AB74-DDF6-4E28-8885-91D1A24FEE08}"/>
            </a:ext>
          </a:extLst>
        </xdr:cNvPr>
        <xdr:cNvGrpSpPr/>
      </xdr:nvGrpSpPr>
      <xdr:grpSpPr>
        <a:xfrm>
          <a:off x="3407682" y="104775"/>
          <a:ext cx="8776869" cy="5831915"/>
          <a:chOff x="2714342" y="1073426"/>
          <a:chExt cx="4908219" cy="3467915"/>
        </a:xfrm>
      </xdr:grpSpPr>
      <xdr:grpSp>
        <xdr:nvGrpSpPr>
          <xdr:cNvPr id="4" name="Group 3">
            <a:extLst>
              <a:ext uri="{FF2B5EF4-FFF2-40B4-BE49-F238E27FC236}">
                <a16:creationId xmlns:a16="http://schemas.microsoft.com/office/drawing/2014/main" xmlns="" id="{56C66F41-BD56-46C0-A643-DD3E27B586AA}"/>
              </a:ext>
            </a:extLst>
          </xdr:cNvPr>
          <xdr:cNvGrpSpPr/>
        </xdr:nvGrpSpPr>
        <xdr:grpSpPr>
          <a:xfrm>
            <a:off x="2714342" y="1073426"/>
            <a:ext cx="4908219" cy="3467915"/>
            <a:chOff x="2714342" y="1384189"/>
            <a:chExt cx="4468389" cy="3157152"/>
          </a:xfrm>
        </xdr:grpSpPr>
        <xdr:pic>
          <xdr:nvPicPr>
            <xdr:cNvPr id="15" name="Picture 14">
              <a:extLst>
                <a:ext uri="{FF2B5EF4-FFF2-40B4-BE49-F238E27FC236}">
                  <a16:creationId xmlns:a16="http://schemas.microsoft.com/office/drawing/2014/main" xmlns="" id="{105BD1D0-EEB7-4A3A-AE10-BEF8CCA06F7F}"/>
                </a:ext>
              </a:extLst>
            </xdr:cNvPr>
            <xdr:cNvPicPr>
              <a:picLocks noChangeAspect="1"/>
            </xdr:cNvPicPr>
          </xdr:nvPicPr>
          <xdr:blipFill>
            <a:blip xmlns:r="http://schemas.openxmlformats.org/officeDocument/2006/relationships" r:embed="rId2" cstate="print"/>
            <a:stretch>
              <a:fillRect/>
            </a:stretch>
          </xdr:blipFill>
          <xdr:spPr>
            <a:xfrm>
              <a:off x="2714342" y="1384189"/>
              <a:ext cx="4468389" cy="3157152"/>
            </a:xfrm>
            <a:prstGeom prst="rect">
              <a:avLst/>
            </a:prstGeom>
          </xdr:spPr>
        </xdr:pic>
        <xdr:sp macro="" textlink="">
          <xdr:nvSpPr>
            <xdr:cNvPr id="16" name="Oval 15">
              <a:extLst>
                <a:ext uri="{FF2B5EF4-FFF2-40B4-BE49-F238E27FC236}">
                  <a16:creationId xmlns:a16="http://schemas.microsoft.com/office/drawing/2014/main" xmlns="" id="{2AA4B759-630D-4302-B1D0-FBC8A6A1FF39}"/>
                </a:ext>
              </a:extLst>
            </xdr:cNvPr>
            <xdr:cNvSpPr/>
          </xdr:nvSpPr>
          <xdr:spPr>
            <a:xfrm>
              <a:off x="4227633" y="3605872"/>
              <a:ext cx="39600" cy="39600"/>
            </a:xfrm>
            <a:prstGeom prst="ellipse">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713232" rtl="0" eaLnBrk="1" latinLnBrk="0" hangingPunct="1">
                <a:defRPr sz="1404" kern="1200">
                  <a:solidFill>
                    <a:schemeClr val="lt1"/>
                  </a:solidFill>
                  <a:latin typeface="+mn-lt"/>
                  <a:ea typeface="+mn-ea"/>
                  <a:cs typeface="+mn-cs"/>
                </a:defRPr>
              </a:lvl1pPr>
              <a:lvl2pPr marL="356616" algn="l" defTabSz="713232" rtl="0" eaLnBrk="1" latinLnBrk="0" hangingPunct="1">
                <a:defRPr sz="1404" kern="1200">
                  <a:solidFill>
                    <a:schemeClr val="lt1"/>
                  </a:solidFill>
                  <a:latin typeface="+mn-lt"/>
                  <a:ea typeface="+mn-ea"/>
                  <a:cs typeface="+mn-cs"/>
                </a:defRPr>
              </a:lvl2pPr>
              <a:lvl3pPr marL="713232" algn="l" defTabSz="713232" rtl="0" eaLnBrk="1" latinLnBrk="0" hangingPunct="1">
                <a:defRPr sz="1404" kern="1200">
                  <a:solidFill>
                    <a:schemeClr val="lt1"/>
                  </a:solidFill>
                  <a:latin typeface="+mn-lt"/>
                  <a:ea typeface="+mn-ea"/>
                  <a:cs typeface="+mn-cs"/>
                </a:defRPr>
              </a:lvl3pPr>
              <a:lvl4pPr marL="1069848" algn="l" defTabSz="713232" rtl="0" eaLnBrk="1" latinLnBrk="0" hangingPunct="1">
                <a:defRPr sz="1404" kern="1200">
                  <a:solidFill>
                    <a:schemeClr val="lt1"/>
                  </a:solidFill>
                  <a:latin typeface="+mn-lt"/>
                  <a:ea typeface="+mn-ea"/>
                  <a:cs typeface="+mn-cs"/>
                </a:defRPr>
              </a:lvl4pPr>
              <a:lvl5pPr marL="1426464" algn="l" defTabSz="713232" rtl="0" eaLnBrk="1" latinLnBrk="0" hangingPunct="1">
                <a:defRPr sz="1404" kern="1200">
                  <a:solidFill>
                    <a:schemeClr val="lt1"/>
                  </a:solidFill>
                  <a:latin typeface="+mn-lt"/>
                  <a:ea typeface="+mn-ea"/>
                  <a:cs typeface="+mn-cs"/>
                </a:defRPr>
              </a:lvl5pPr>
              <a:lvl6pPr marL="1783080" algn="l" defTabSz="713232" rtl="0" eaLnBrk="1" latinLnBrk="0" hangingPunct="1">
                <a:defRPr sz="1404" kern="1200">
                  <a:solidFill>
                    <a:schemeClr val="lt1"/>
                  </a:solidFill>
                  <a:latin typeface="+mn-lt"/>
                  <a:ea typeface="+mn-ea"/>
                  <a:cs typeface="+mn-cs"/>
                </a:defRPr>
              </a:lvl6pPr>
              <a:lvl7pPr marL="2139696" algn="l" defTabSz="713232" rtl="0" eaLnBrk="1" latinLnBrk="0" hangingPunct="1">
                <a:defRPr sz="1404" kern="1200">
                  <a:solidFill>
                    <a:schemeClr val="lt1"/>
                  </a:solidFill>
                  <a:latin typeface="+mn-lt"/>
                  <a:ea typeface="+mn-ea"/>
                  <a:cs typeface="+mn-cs"/>
                </a:defRPr>
              </a:lvl7pPr>
              <a:lvl8pPr marL="2496312" algn="l" defTabSz="713232" rtl="0" eaLnBrk="1" latinLnBrk="0" hangingPunct="1">
                <a:defRPr sz="1404" kern="1200">
                  <a:solidFill>
                    <a:schemeClr val="lt1"/>
                  </a:solidFill>
                  <a:latin typeface="+mn-lt"/>
                  <a:ea typeface="+mn-ea"/>
                  <a:cs typeface="+mn-cs"/>
                </a:defRPr>
              </a:lvl8pPr>
              <a:lvl9pPr marL="2852928" algn="l" defTabSz="713232" rtl="0" eaLnBrk="1" latinLnBrk="0" hangingPunct="1">
                <a:defRPr sz="1404" kern="1200">
                  <a:solidFill>
                    <a:schemeClr val="lt1"/>
                  </a:solidFill>
                  <a:latin typeface="+mn-lt"/>
                  <a:ea typeface="+mn-ea"/>
                  <a:cs typeface="+mn-cs"/>
                </a:defRPr>
              </a:lvl9pPr>
            </a:lstStyle>
            <a:p>
              <a:pPr algn="ctr"/>
              <a:endParaRPr lang="en-GB"/>
            </a:p>
          </xdr:txBody>
        </xdr:sp>
        <xdr:sp macro="" textlink="">
          <xdr:nvSpPr>
            <xdr:cNvPr id="17" name="Oval 16">
              <a:extLst>
                <a:ext uri="{FF2B5EF4-FFF2-40B4-BE49-F238E27FC236}">
                  <a16:creationId xmlns:a16="http://schemas.microsoft.com/office/drawing/2014/main" xmlns="" id="{5EE8DFBC-81FA-4DC4-85AA-D36E64B66CC8}"/>
                </a:ext>
              </a:extLst>
            </xdr:cNvPr>
            <xdr:cNvSpPr/>
          </xdr:nvSpPr>
          <xdr:spPr>
            <a:xfrm>
              <a:off x="4756988" y="3102904"/>
              <a:ext cx="39600" cy="39600"/>
            </a:xfrm>
            <a:prstGeom prst="ellipse">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713232" rtl="0" eaLnBrk="1" latinLnBrk="0" hangingPunct="1">
                <a:defRPr sz="1404" kern="1200">
                  <a:solidFill>
                    <a:schemeClr val="lt1"/>
                  </a:solidFill>
                  <a:latin typeface="+mn-lt"/>
                  <a:ea typeface="+mn-ea"/>
                  <a:cs typeface="+mn-cs"/>
                </a:defRPr>
              </a:lvl1pPr>
              <a:lvl2pPr marL="356616" algn="l" defTabSz="713232" rtl="0" eaLnBrk="1" latinLnBrk="0" hangingPunct="1">
                <a:defRPr sz="1404" kern="1200">
                  <a:solidFill>
                    <a:schemeClr val="lt1"/>
                  </a:solidFill>
                  <a:latin typeface="+mn-lt"/>
                  <a:ea typeface="+mn-ea"/>
                  <a:cs typeface="+mn-cs"/>
                </a:defRPr>
              </a:lvl2pPr>
              <a:lvl3pPr marL="713232" algn="l" defTabSz="713232" rtl="0" eaLnBrk="1" latinLnBrk="0" hangingPunct="1">
                <a:defRPr sz="1404" kern="1200">
                  <a:solidFill>
                    <a:schemeClr val="lt1"/>
                  </a:solidFill>
                  <a:latin typeface="+mn-lt"/>
                  <a:ea typeface="+mn-ea"/>
                  <a:cs typeface="+mn-cs"/>
                </a:defRPr>
              </a:lvl3pPr>
              <a:lvl4pPr marL="1069848" algn="l" defTabSz="713232" rtl="0" eaLnBrk="1" latinLnBrk="0" hangingPunct="1">
                <a:defRPr sz="1404" kern="1200">
                  <a:solidFill>
                    <a:schemeClr val="lt1"/>
                  </a:solidFill>
                  <a:latin typeface="+mn-lt"/>
                  <a:ea typeface="+mn-ea"/>
                  <a:cs typeface="+mn-cs"/>
                </a:defRPr>
              </a:lvl4pPr>
              <a:lvl5pPr marL="1426464" algn="l" defTabSz="713232" rtl="0" eaLnBrk="1" latinLnBrk="0" hangingPunct="1">
                <a:defRPr sz="1404" kern="1200">
                  <a:solidFill>
                    <a:schemeClr val="lt1"/>
                  </a:solidFill>
                  <a:latin typeface="+mn-lt"/>
                  <a:ea typeface="+mn-ea"/>
                  <a:cs typeface="+mn-cs"/>
                </a:defRPr>
              </a:lvl5pPr>
              <a:lvl6pPr marL="1783080" algn="l" defTabSz="713232" rtl="0" eaLnBrk="1" latinLnBrk="0" hangingPunct="1">
                <a:defRPr sz="1404" kern="1200">
                  <a:solidFill>
                    <a:schemeClr val="lt1"/>
                  </a:solidFill>
                  <a:latin typeface="+mn-lt"/>
                  <a:ea typeface="+mn-ea"/>
                  <a:cs typeface="+mn-cs"/>
                </a:defRPr>
              </a:lvl6pPr>
              <a:lvl7pPr marL="2139696" algn="l" defTabSz="713232" rtl="0" eaLnBrk="1" latinLnBrk="0" hangingPunct="1">
                <a:defRPr sz="1404" kern="1200">
                  <a:solidFill>
                    <a:schemeClr val="lt1"/>
                  </a:solidFill>
                  <a:latin typeface="+mn-lt"/>
                  <a:ea typeface="+mn-ea"/>
                  <a:cs typeface="+mn-cs"/>
                </a:defRPr>
              </a:lvl7pPr>
              <a:lvl8pPr marL="2496312" algn="l" defTabSz="713232" rtl="0" eaLnBrk="1" latinLnBrk="0" hangingPunct="1">
                <a:defRPr sz="1404" kern="1200">
                  <a:solidFill>
                    <a:schemeClr val="lt1"/>
                  </a:solidFill>
                  <a:latin typeface="+mn-lt"/>
                  <a:ea typeface="+mn-ea"/>
                  <a:cs typeface="+mn-cs"/>
                </a:defRPr>
              </a:lvl8pPr>
              <a:lvl9pPr marL="2852928" algn="l" defTabSz="713232" rtl="0" eaLnBrk="1" latinLnBrk="0" hangingPunct="1">
                <a:defRPr sz="1404" kern="1200">
                  <a:solidFill>
                    <a:schemeClr val="lt1"/>
                  </a:solidFill>
                  <a:latin typeface="+mn-lt"/>
                  <a:ea typeface="+mn-ea"/>
                  <a:cs typeface="+mn-cs"/>
                </a:defRPr>
              </a:lvl9pPr>
            </a:lstStyle>
            <a:p>
              <a:pPr algn="ctr"/>
              <a:endParaRPr lang="en-GB"/>
            </a:p>
          </xdr:txBody>
        </xdr:sp>
        <xdr:sp macro="" textlink="">
          <xdr:nvSpPr>
            <xdr:cNvPr id="18" name="Oval 17">
              <a:extLst>
                <a:ext uri="{FF2B5EF4-FFF2-40B4-BE49-F238E27FC236}">
                  <a16:creationId xmlns:a16="http://schemas.microsoft.com/office/drawing/2014/main" xmlns="" id="{5D0E4E34-9083-48DA-9FB4-03D26BDC2E72}"/>
                </a:ext>
              </a:extLst>
            </xdr:cNvPr>
            <xdr:cNvSpPr/>
          </xdr:nvSpPr>
          <xdr:spPr>
            <a:xfrm>
              <a:off x="3802848" y="3102639"/>
              <a:ext cx="39600" cy="39600"/>
            </a:xfrm>
            <a:prstGeom prst="ellipse">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713232" rtl="0" eaLnBrk="1" latinLnBrk="0" hangingPunct="1">
                <a:defRPr sz="1404" kern="1200">
                  <a:solidFill>
                    <a:schemeClr val="lt1"/>
                  </a:solidFill>
                  <a:latin typeface="+mn-lt"/>
                  <a:ea typeface="+mn-ea"/>
                  <a:cs typeface="+mn-cs"/>
                </a:defRPr>
              </a:lvl1pPr>
              <a:lvl2pPr marL="356616" algn="l" defTabSz="713232" rtl="0" eaLnBrk="1" latinLnBrk="0" hangingPunct="1">
                <a:defRPr sz="1404" kern="1200">
                  <a:solidFill>
                    <a:schemeClr val="lt1"/>
                  </a:solidFill>
                  <a:latin typeface="+mn-lt"/>
                  <a:ea typeface="+mn-ea"/>
                  <a:cs typeface="+mn-cs"/>
                </a:defRPr>
              </a:lvl2pPr>
              <a:lvl3pPr marL="713232" algn="l" defTabSz="713232" rtl="0" eaLnBrk="1" latinLnBrk="0" hangingPunct="1">
                <a:defRPr sz="1404" kern="1200">
                  <a:solidFill>
                    <a:schemeClr val="lt1"/>
                  </a:solidFill>
                  <a:latin typeface="+mn-lt"/>
                  <a:ea typeface="+mn-ea"/>
                  <a:cs typeface="+mn-cs"/>
                </a:defRPr>
              </a:lvl3pPr>
              <a:lvl4pPr marL="1069848" algn="l" defTabSz="713232" rtl="0" eaLnBrk="1" latinLnBrk="0" hangingPunct="1">
                <a:defRPr sz="1404" kern="1200">
                  <a:solidFill>
                    <a:schemeClr val="lt1"/>
                  </a:solidFill>
                  <a:latin typeface="+mn-lt"/>
                  <a:ea typeface="+mn-ea"/>
                  <a:cs typeface="+mn-cs"/>
                </a:defRPr>
              </a:lvl4pPr>
              <a:lvl5pPr marL="1426464" algn="l" defTabSz="713232" rtl="0" eaLnBrk="1" latinLnBrk="0" hangingPunct="1">
                <a:defRPr sz="1404" kern="1200">
                  <a:solidFill>
                    <a:schemeClr val="lt1"/>
                  </a:solidFill>
                  <a:latin typeface="+mn-lt"/>
                  <a:ea typeface="+mn-ea"/>
                  <a:cs typeface="+mn-cs"/>
                </a:defRPr>
              </a:lvl5pPr>
              <a:lvl6pPr marL="1783080" algn="l" defTabSz="713232" rtl="0" eaLnBrk="1" latinLnBrk="0" hangingPunct="1">
                <a:defRPr sz="1404" kern="1200">
                  <a:solidFill>
                    <a:schemeClr val="lt1"/>
                  </a:solidFill>
                  <a:latin typeface="+mn-lt"/>
                  <a:ea typeface="+mn-ea"/>
                  <a:cs typeface="+mn-cs"/>
                </a:defRPr>
              </a:lvl6pPr>
              <a:lvl7pPr marL="2139696" algn="l" defTabSz="713232" rtl="0" eaLnBrk="1" latinLnBrk="0" hangingPunct="1">
                <a:defRPr sz="1404" kern="1200">
                  <a:solidFill>
                    <a:schemeClr val="lt1"/>
                  </a:solidFill>
                  <a:latin typeface="+mn-lt"/>
                  <a:ea typeface="+mn-ea"/>
                  <a:cs typeface="+mn-cs"/>
                </a:defRPr>
              </a:lvl7pPr>
              <a:lvl8pPr marL="2496312" algn="l" defTabSz="713232" rtl="0" eaLnBrk="1" latinLnBrk="0" hangingPunct="1">
                <a:defRPr sz="1404" kern="1200">
                  <a:solidFill>
                    <a:schemeClr val="lt1"/>
                  </a:solidFill>
                  <a:latin typeface="+mn-lt"/>
                  <a:ea typeface="+mn-ea"/>
                  <a:cs typeface="+mn-cs"/>
                </a:defRPr>
              </a:lvl8pPr>
              <a:lvl9pPr marL="2852928" algn="l" defTabSz="713232" rtl="0" eaLnBrk="1" latinLnBrk="0" hangingPunct="1">
                <a:defRPr sz="1404" kern="1200">
                  <a:solidFill>
                    <a:schemeClr val="lt1"/>
                  </a:solidFill>
                  <a:latin typeface="+mn-lt"/>
                  <a:ea typeface="+mn-ea"/>
                  <a:cs typeface="+mn-cs"/>
                </a:defRPr>
              </a:lvl9pPr>
            </a:lstStyle>
            <a:p>
              <a:pPr algn="ctr"/>
              <a:endParaRPr lang="en-GB"/>
            </a:p>
          </xdr:txBody>
        </xdr:sp>
        <xdr:sp macro="" textlink="">
          <xdr:nvSpPr>
            <xdr:cNvPr id="19" name="Oval 18">
              <a:extLst>
                <a:ext uri="{FF2B5EF4-FFF2-40B4-BE49-F238E27FC236}">
                  <a16:creationId xmlns:a16="http://schemas.microsoft.com/office/drawing/2014/main" xmlns="" id="{95656CEF-620C-4501-91B4-FC6B3F0CCEAF}"/>
                </a:ext>
              </a:extLst>
            </xdr:cNvPr>
            <xdr:cNvSpPr/>
          </xdr:nvSpPr>
          <xdr:spPr>
            <a:xfrm>
              <a:off x="5917272" y="3252864"/>
              <a:ext cx="39600" cy="39600"/>
            </a:xfrm>
            <a:prstGeom prst="ellipse">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713232" rtl="0" eaLnBrk="1" latinLnBrk="0" hangingPunct="1">
                <a:defRPr sz="1404" kern="1200">
                  <a:solidFill>
                    <a:schemeClr val="lt1"/>
                  </a:solidFill>
                  <a:latin typeface="+mn-lt"/>
                  <a:ea typeface="+mn-ea"/>
                  <a:cs typeface="+mn-cs"/>
                </a:defRPr>
              </a:lvl1pPr>
              <a:lvl2pPr marL="356616" algn="l" defTabSz="713232" rtl="0" eaLnBrk="1" latinLnBrk="0" hangingPunct="1">
                <a:defRPr sz="1404" kern="1200">
                  <a:solidFill>
                    <a:schemeClr val="lt1"/>
                  </a:solidFill>
                  <a:latin typeface="+mn-lt"/>
                  <a:ea typeface="+mn-ea"/>
                  <a:cs typeface="+mn-cs"/>
                </a:defRPr>
              </a:lvl2pPr>
              <a:lvl3pPr marL="713232" algn="l" defTabSz="713232" rtl="0" eaLnBrk="1" latinLnBrk="0" hangingPunct="1">
                <a:defRPr sz="1404" kern="1200">
                  <a:solidFill>
                    <a:schemeClr val="lt1"/>
                  </a:solidFill>
                  <a:latin typeface="+mn-lt"/>
                  <a:ea typeface="+mn-ea"/>
                  <a:cs typeface="+mn-cs"/>
                </a:defRPr>
              </a:lvl3pPr>
              <a:lvl4pPr marL="1069848" algn="l" defTabSz="713232" rtl="0" eaLnBrk="1" latinLnBrk="0" hangingPunct="1">
                <a:defRPr sz="1404" kern="1200">
                  <a:solidFill>
                    <a:schemeClr val="lt1"/>
                  </a:solidFill>
                  <a:latin typeface="+mn-lt"/>
                  <a:ea typeface="+mn-ea"/>
                  <a:cs typeface="+mn-cs"/>
                </a:defRPr>
              </a:lvl4pPr>
              <a:lvl5pPr marL="1426464" algn="l" defTabSz="713232" rtl="0" eaLnBrk="1" latinLnBrk="0" hangingPunct="1">
                <a:defRPr sz="1404" kern="1200">
                  <a:solidFill>
                    <a:schemeClr val="lt1"/>
                  </a:solidFill>
                  <a:latin typeface="+mn-lt"/>
                  <a:ea typeface="+mn-ea"/>
                  <a:cs typeface="+mn-cs"/>
                </a:defRPr>
              </a:lvl5pPr>
              <a:lvl6pPr marL="1783080" algn="l" defTabSz="713232" rtl="0" eaLnBrk="1" latinLnBrk="0" hangingPunct="1">
                <a:defRPr sz="1404" kern="1200">
                  <a:solidFill>
                    <a:schemeClr val="lt1"/>
                  </a:solidFill>
                  <a:latin typeface="+mn-lt"/>
                  <a:ea typeface="+mn-ea"/>
                  <a:cs typeface="+mn-cs"/>
                </a:defRPr>
              </a:lvl6pPr>
              <a:lvl7pPr marL="2139696" algn="l" defTabSz="713232" rtl="0" eaLnBrk="1" latinLnBrk="0" hangingPunct="1">
                <a:defRPr sz="1404" kern="1200">
                  <a:solidFill>
                    <a:schemeClr val="lt1"/>
                  </a:solidFill>
                  <a:latin typeface="+mn-lt"/>
                  <a:ea typeface="+mn-ea"/>
                  <a:cs typeface="+mn-cs"/>
                </a:defRPr>
              </a:lvl7pPr>
              <a:lvl8pPr marL="2496312" algn="l" defTabSz="713232" rtl="0" eaLnBrk="1" latinLnBrk="0" hangingPunct="1">
                <a:defRPr sz="1404" kern="1200">
                  <a:solidFill>
                    <a:schemeClr val="lt1"/>
                  </a:solidFill>
                  <a:latin typeface="+mn-lt"/>
                  <a:ea typeface="+mn-ea"/>
                  <a:cs typeface="+mn-cs"/>
                </a:defRPr>
              </a:lvl8pPr>
              <a:lvl9pPr marL="2852928" algn="l" defTabSz="713232" rtl="0" eaLnBrk="1" latinLnBrk="0" hangingPunct="1">
                <a:defRPr sz="1404" kern="1200">
                  <a:solidFill>
                    <a:schemeClr val="lt1"/>
                  </a:solidFill>
                  <a:latin typeface="+mn-lt"/>
                  <a:ea typeface="+mn-ea"/>
                  <a:cs typeface="+mn-cs"/>
                </a:defRPr>
              </a:lvl9pPr>
            </a:lstStyle>
            <a:p>
              <a:pPr algn="ctr"/>
              <a:endParaRPr lang="en-GB"/>
            </a:p>
          </xdr:txBody>
        </xdr:sp>
        <xdr:sp macro="" textlink="">
          <xdr:nvSpPr>
            <xdr:cNvPr id="20" name="Oval 19">
              <a:extLst>
                <a:ext uri="{FF2B5EF4-FFF2-40B4-BE49-F238E27FC236}">
                  <a16:creationId xmlns:a16="http://schemas.microsoft.com/office/drawing/2014/main" xmlns="" id="{1E84B897-951E-4302-A62D-121A7CE2E085}"/>
                </a:ext>
              </a:extLst>
            </xdr:cNvPr>
            <xdr:cNvSpPr/>
          </xdr:nvSpPr>
          <xdr:spPr>
            <a:xfrm>
              <a:off x="4967012" y="2651447"/>
              <a:ext cx="39600" cy="39600"/>
            </a:xfrm>
            <a:prstGeom prst="ellipse">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713232" rtl="0" eaLnBrk="1" latinLnBrk="0" hangingPunct="1">
                <a:defRPr sz="1404" kern="1200">
                  <a:solidFill>
                    <a:schemeClr val="lt1"/>
                  </a:solidFill>
                  <a:latin typeface="+mn-lt"/>
                  <a:ea typeface="+mn-ea"/>
                  <a:cs typeface="+mn-cs"/>
                </a:defRPr>
              </a:lvl1pPr>
              <a:lvl2pPr marL="356616" algn="l" defTabSz="713232" rtl="0" eaLnBrk="1" latinLnBrk="0" hangingPunct="1">
                <a:defRPr sz="1404" kern="1200">
                  <a:solidFill>
                    <a:schemeClr val="lt1"/>
                  </a:solidFill>
                  <a:latin typeface="+mn-lt"/>
                  <a:ea typeface="+mn-ea"/>
                  <a:cs typeface="+mn-cs"/>
                </a:defRPr>
              </a:lvl2pPr>
              <a:lvl3pPr marL="713232" algn="l" defTabSz="713232" rtl="0" eaLnBrk="1" latinLnBrk="0" hangingPunct="1">
                <a:defRPr sz="1404" kern="1200">
                  <a:solidFill>
                    <a:schemeClr val="lt1"/>
                  </a:solidFill>
                  <a:latin typeface="+mn-lt"/>
                  <a:ea typeface="+mn-ea"/>
                  <a:cs typeface="+mn-cs"/>
                </a:defRPr>
              </a:lvl3pPr>
              <a:lvl4pPr marL="1069848" algn="l" defTabSz="713232" rtl="0" eaLnBrk="1" latinLnBrk="0" hangingPunct="1">
                <a:defRPr sz="1404" kern="1200">
                  <a:solidFill>
                    <a:schemeClr val="lt1"/>
                  </a:solidFill>
                  <a:latin typeface="+mn-lt"/>
                  <a:ea typeface="+mn-ea"/>
                  <a:cs typeface="+mn-cs"/>
                </a:defRPr>
              </a:lvl4pPr>
              <a:lvl5pPr marL="1426464" algn="l" defTabSz="713232" rtl="0" eaLnBrk="1" latinLnBrk="0" hangingPunct="1">
                <a:defRPr sz="1404" kern="1200">
                  <a:solidFill>
                    <a:schemeClr val="lt1"/>
                  </a:solidFill>
                  <a:latin typeface="+mn-lt"/>
                  <a:ea typeface="+mn-ea"/>
                  <a:cs typeface="+mn-cs"/>
                </a:defRPr>
              </a:lvl5pPr>
              <a:lvl6pPr marL="1783080" algn="l" defTabSz="713232" rtl="0" eaLnBrk="1" latinLnBrk="0" hangingPunct="1">
                <a:defRPr sz="1404" kern="1200">
                  <a:solidFill>
                    <a:schemeClr val="lt1"/>
                  </a:solidFill>
                  <a:latin typeface="+mn-lt"/>
                  <a:ea typeface="+mn-ea"/>
                  <a:cs typeface="+mn-cs"/>
                </a:defRPr>
              </a:lvl6pPr>
              <a:lvl7pPr marL="2139696" algn="l" defTabSz="713232" rtl="0" eaLnBrk="1" latinLnBrk="0" hangingPunct="1">
                <a:defRPr sz="1404" kern="1200">
                  <a:solidFill>
                    <a:schemeClr val="lt1"/>
                  </a:solidFill>
                  <a:latin typeface="+mn-lt"/>
                  <a:ea typeface="+mn-ea"/>
                  <a:cs typeface="+mn-cs"/>
                </a:defRPr>
              </a:lvl7pPr>
              <a:lvl8pPr marL="2496312" algn="l" defTabSz="713232" rtl="0" eaLnBrk="1" latinLnBrk="0" hangingPunct="1">
                <a:defRPr sz="1404" kern="1200">
                  <a:solidFill>
                    <a:schemeClr val="lt1"/>
                  </a:solidFill>
                  <a:latin typeface="+mn-lt"/>
                  <a:ea typeface="+mn-ea"/>
                  <a:cs typeface="+mn-cs"/>
                </a:defRPr>
              </a:lvl8pPr>
              <a:lvl9pPr marL="2852928" algn="l" defTabSz="713232" rtl="0" eaLnBrk="1" latinLnBrk="0" hangingPunct="1">
                <a:defRPr sz="1404" kern="1200">
                  <a:solidFill>
                    <a:schemeClr val="lt1"/>
                  </a:solidFill>
                  <a:latin typeface="+mn-lt"/>
                  <a:ea typeface="+mn-ea"/>
                  <a:cs typeface="+mn-cs"/>
                </a:defRPr>
              </a:lvl9pPr>
            </a:lstStyle>
            <a:p>
              <a:pPr algn="ctr"/>
              <a:endParaRPr lang="en-GB"/>
            </a:p>
          </xdr:txBody>
        </xdr:sp>
        <xdr:sp macro="" textlink="">
          <xdr:nvSpPr>
            <xdr:cNvPr id="21" name="Oval 20">
              <a:extLst>
                <a:ext uri="{FF2B5EF4-FFF2-40B4-BE49-F238E27FC236}">
                  <a16:creationId xmlns:a16="http://schemas.microsoft.com/office/drawing/2014/main" xmlns="" id="{A6B61A43-03DB-4F99-A87B-7418FF4356A2}"/>
                </a:ext>
              </a:extLst>
            </xdr:cNvPr>
            <xdr:cNvSpPr/>
          </xdr:nvSpPr>
          <xdr:spPr>
            <a:xfrm>
              <a:off x="6715116" y="3855840"/>
              <a:ext cx="39600" cy="39600"/>
            </a:xfrm>
            <a:prstGeom prst="ellipse">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713232" rtl="0" eaLnBrk="1" latinLnBrk="0" hangingPunct="1">
                <a:defRPr sz="1404" kern="1200">
                  <a:solidFill>
                    <a:schemeClr val="lt1"/>
                  </a:solidFill>
                  <a:latin typeface="+mn-lt"/>
                  <a:ea typeface="+mn-ea"/>
                  <a:cs typeface="+mn-cs"/>
                </a:defRPr>
              </a:lvl1pPr>
              <a:lvl2pPr marL="356616" algn="l" defTabSz="713232" rtl="0" eaLnBrk="1" latinLnBrk="0" hangingPunct="1">
                <a:defRPr sz="1404" kern="1200">
                  <a:solidFill>
                    <a:schemeClr val="lt1"/>
                  </a:solidFill>
                  <a:latin typeface="+mn-lt"/>
                  <a:ea typeface="+mn-ea"/>
                  <a:cs typeface="+mn-cs"/>
                </a:defRPr>
              </a:lvl2pPr>
              <a:lvl3pPr marL="713232" algn="l" defTabSz="713232" rtl="0" eaLnBrk="1" latinLnBrk="0" hangingPunct="1">
                <a:defRPr sz="1404" kern="1200">
                  <a:solidFill>
                    <a:schemeClr val="lt1"/>
                  </a:solidFill>
                  <a:latin typeface="+mn-lt"/>
                  <a:ea typeface="+mn-ea"/>
                  <a:cs typeface="+mn-cs"/>
                </a:defRPr>
              </a:lvl3pPr>
              <a:lvl4pPr marL="1069848" algn="l" defTabSz="713232" rtl="0" eaLnBrk="1" latinLnBrk="0" hangingPunct="1">
                <a:defRPr sz="1404" kern="1200">
                  <a:solidFill>
                    <a:schemeClr val="lt1"/>
                  </a:solidFill>
                  <a:latin typeface="+mn-lt"/>
                  <a:ea typeface="+mn-ea"/>
                  <a:cs typeface="+mn-cs"/>
                </a:defRPr>
              </a:lvl4pPr>
              <a:lvl5pPr marL="1426464" algn="l" defTabSz="713232" rtl="0" eaLnBrk="1" latinLnBrk="0" hangingPunct="1">
                <a:defRPr sz="1404" kern="1200">
                  <a:solidFill>
                    <a:schemeClr val="lt1"/>
                  </a:solidFill>
                  <a:latin typeface="+mn-lt"/>
                  <a:ea typeface="+mn-ea"/>
                  <a:cs typeface="+mn-cs"/>
                </a:defRPr>
              </a:lvl5pPr>
              <a:lvl6pPr marL="1783080" algn="l" defTabSz="713232" rtl="0" eaLnBrk="1" latinLnBrk="0" hangingPunct="1">
                <a:defRPr sz="1404" kern="1200">
                  <a:solidFill>
                    <a:schemeClr val="lt1"/>
                  </a:solidFill>
                  <a:latin typeface="+mn-lt"/>
                  <a:ea typeface="+mn-ea"/>
                  <a:cs typeface="+mn-cs"/>
                </a:defRPr>
              </a:lvl6pPr>
              <a:lvl7pPr marL="2139696" algn="l" defTabSz="713232" rtl="0" eaLnBrk="1" latinLnBrk="0" hangingPunct="1">
                <a:defRPr sz="1404" kern="1200">
                  <a:solidFill>
                    <a:schemeClr val="lt1"/>
                  </a:solidFill>
                  <a:latin typeface="+mn-lt"/>
                  <a:ea typeface="+mn-ea"/>
                  <a:cs typeface="+mn-cs"/>
                </a:defRPr>
              </a:lvl7pPr>
              <a:lvl8pPr marL="2496312" algn="l" defTabSz="713232" rtl="0" eaLnBrk="1" latinLnBrk="0" hangingPunct="1">
                <a:defRPr sz="1404" kern="1200">
                  <a:solidFill>
                    <a:schemeClr val="lt1"/>
                  </a:solidFill>
                  <a:latin typeface="+mn-lt"/>
                  <a:ea typeface="+mn-ea"/>
                  <a:cs typeface="+mn-cs"/>
                </a:defRPr>
              </a:lvl8pPr>
              <a:lvl9pPr marL="2852928" algn="l" defTabSz="713232" rtl="0" eaLnBrk="1" latinLnBrk="0" hangingPunct="1">
                <a:defRPr sz="1404" kern="1200">
                  <a:solidFill>
                    <a:schemeClr val="lt1"/>
                  </a:solidFill>
                  <a:latin typeface="+mn-lt"/>
                  <a:ea typeface="+mn-ea"/>
                  <a:cs typeface="+mn-cs"/>
                </a:defRPr>
              </a:lvl9pPr>
            </a:lstStyle>
            <a:p>
              <a:pPr algn="ctr"/>
              <a:endParaRPr lang="en-GB"/>
            </a:p>
          </xdr:txBody>
        </xdr:sp>
      </xdr:grpSp>
      <xdr:grpSp>
        <xdr:nvGrpSpPr>
          <xdr:cNvPr id="5" name="Group 4">
            <a:extLst>
              <a:ext uri="{FF2B5EF4-FFF2-40B4-BE49-F238E27FC236}">
                <a16:creationId xmlns:a16="http://schemas.microsoft.com/office/drawing/2014/main" xmlns="" id="{2733248C-43C8-47CB-A45C-934196851D63}"/>
              </a:ext>
            </a:extLst>
          </xdr:cNvPr>
          <xdr:cNvGrpSpPr/>
        </xdr:nvGrpSpPr>
        <xdr:grpSpPr>
          <a:xfrm>
            <a:off x="5811834" y="2376977"/>
            <a:ext cx="307913" cy="350176"/>
            <a:chOff x="6617345" y="2393575"/>
            <a:chExt cx="481308" cy="547372"/>
          </a:xfrm>
        </xdr:grpSpPr>
        <xdr:sp macro="" textlink="">
          <xdr:nvSpPr>
            <xdr:cNvPr id="13" name="Teardrop 12">
              <a:extLst>
                <a:ext uri="{FF2B5EF4-FFF2-40B4-BE49-F238E27FC236}">
                  <a16:creationId xmlns:a16="http://schemas.microsoft.com/office/drawing/2014/main" xmlns="" id="{2D2B33B2-AB3C-47FA-9933-6862370393A0}"/>
                </a:ext>
              </a:extLst>
            </xdr:cNvPr>
            <xdr:cNvSpPr/>
          </xdr:nvSpPr>
          <xdr:spPr>
            <a:xfrm rot="8100000">
              <a:off x="6617345" y="2459639"/>
              <a:ext cx="481308" cy="481308"/>
            </a:xfrm>
            <a:prstGeom prst="teardrop">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713232" rtl="0" eaLnBrk="1" latinLnBrk="0" hangingPunct="1">
                <a:defRPr sz="1404" kern="1200">
                  <a:solidFill>
                    <a:schemeClr val="lt1"/>
                  </a:solidFill>
                  <a:latin typeface="+mn-lt"/>
                  <a:ea typeface="+mn-ea"/>
                  <a:cs typeface="+mn-cs"/>
                </a:defRPr>
              </a:lvl1pPr>
              <a:lvl2pPr marL="356616" algn="l" defTabSz="713232" rtl="0" eaLnBrk="1" latinLnBrk="0" hangingPunct="1">
                <a:defRPr sz="1404" kern="1200">
                  <a:solidFill>
                    <a:schemeClr val="lt1"/>
                  </a:solidFill>
                  <a:latin typeface="+mn-lt"/>
                  <a:ea typeface="+mn-ea"/>
                  <a:cs typeface="+mn-cs"/>
                </a:defRPr>
              </a:lvl2pPr>
              <a:lvl3pPr marL="713232" algn="l" defTabSz="713232" rtl="0" eaLnBrk="1" latinLnBrk="0" hangingPunct="1">
                <a:defRPr sz="1404" kern="1200">
                  <a:solidFill>
                    <a:schemeClr val="lt1"/>
                  </a:solidFill>
                  <a:latin typeface="+mn-lt"/>
                  <a:ea typeface="+mn-ea"/>
                  <a:cs typeface="+mn-cs"/>
                </a:defRPr>
              </a:lvl3pPr>
              <a:lvl4pPr marL="1069848" algn="l" defTabSz="713232" rtl="0" eaLnBrk="1" latinLnBrk="0" hangingPunct="1">
                <a:defRPr sz="1404" kern="1200">
                  <a:solidFill>
                    <a:schemeClr val="lt1"/>
                  </a:solidFill>
                  <a:latin typeface="+mn-lt"/>
                  <a:ea typeface="+mn-ea"/>
                  <a:cs typeface="+mn-cs"/>
                </a:defRPr>
              </a:lvl4pPr>
              <a:lvl5pPr marL="1426464" algn="l" defTabSz="713232" rtl="0" eaLnBrk="1" latinLnBrk="0" hangingPunct="1">
                <a:defRPr sz="1404" kern="1200">
                  <a:solidFill>
                    <a:schemeClr val="lt1"/>
                  </a:solidFill>
                  <a:latin typeface="+mn-lt"/>
                  <a:ea typeface="+mn-ea"/>
                  <a:cs typeface="+mn-cs"/>
                </a:defRPr>
              </a:lvl5pPr>
              <a:lvl6pPr marL="1783080" algn="l" defTabSz="713232" rtl="0" eaLnBrk="1" latinLnBrk="0" hangingPunct="1">
                <a:defRPr sz="1404" kern="1200">
                  <a:solidFill>
                    <a:schemeClr val="lt1"/>
                  </a:solidFill>
                  <a:latin typeface="+mn-lt"/>
                  <a:ea typeface="+mn-ea"/>
                  <a:cs typeface="+mn-cs"/>
                </a:defRPr>
              </a:lvl6pPr>
              <a:lvl7pPr marL="2139696" algn="l" defTabSz="713232" rtl="0" eaLnBrk="1" latinLnBrk="0" hangingPunct="1">
                <a:defRPr sz="1404" kern="1200">
                  <a:solidFill>
                    <a:schemeClr val="lt1"/>
                  </a:solidFill>
                  <a:latin typeface="+mn-lt"/>
                  <a:ea typeface="+mn-ea"/>
                  <a:cs typeface="+mn-cs"/>
                </a:defRPr>
              </a:lvl7pPr>
              <a:lvl8pPr marL="2496312" algn="l" defTabSz="713232" rtl="0" eaLnBrk="1" latinLnBrk="0" hangingPunct="1">
                <a:defRPr sz="1404" kern="1200">
                  <a:solidFill>
                    <a:schemeClr val="lt1"/>
                  </a:solidFill>
                  <a:latin typeface="+mn-lt"/>
                  <a:ea typeface="+mn-ea"/>
                  <a:cs typeface="+mn-cs"/>
                </a:defRPr>
              </a:lvl8pPr>
              <a:lvl9pPr marL="2852928" algn="l" defTabSz="713232" rtl="0" eaLnBrk="1" latinLnBrk="0" hangingPunct="1">
                <a:defRPr sz="1404" kern="1200">
                  <a:solidFill>
                    <a:schemeClr val="lt1"/>
                  </a:solidFill>
                  <a:latin typeface="+mn-lt"/>
                  <a:ea typeface="+mn-ea"/>
                  <a:cs typeface="+mn-cs"/>
                </a:defRPr>
              </a:lvl9pPr>
            </a:lstStyle>
            <a:p>
              <a:pPr algn="ctr"/>
              <a:endParaRPr lang="en-GB"/>
            </a:p>
          </xdr:txBody>
        </xdr:sp>
        <xdr:pic>
          <xdr:nvPicPr>
            <xdr:cNvPr id="14" name="Picture 13">
              <a:extLst>
                <a:ext uri="{FF2B5EF4-FFF2-40B4-BE49-F238E27FC236}">
                  <a16:creationId xmlns:a16="http://schemas.microsoft.com/office/drawing/2014/main" xmlns="" id="{9475F745-DE23-4D34-B218-5788DAE94255}"/>
                </a:ext>
              </a:extLst>
            </xdr:cNvPr>
            <xdr:cNvPicPr>
              <a:picLocks noChangeAspect="1"/>
            </xdr:cNvPicPr>
          </xdr:nvPicPr>
          <xdr:blipFill rotWithShape="1">
            <a:blip xmlns:r="http://schemas.openxmlformats.org/officeDocument/2006/relationships" r:embed="rId3" cstate="print"/>
            <a:srcRect l="53555" t="23405" r="-1" b="41726"/>
            <a:stretch/>
          </xdr:blipFill>
          <xdr:spPr>
            <a:xfrm>
              <a:off x="6730253" y="2393575"/>
              <a:ext cx="250732" cy="490819"/>
            </a:xfrm>
            <a:prstGeom prst="rect">
              <a:avLst/>
            </a:prstGeom>
          </xdr:spPr>
        </xdr:pic>
      </xdr:grpSp>
      <xdr:grpSp>
        <xdr:nvGrpSpPr>
          <xdr:cNvPr id="6" name="Group 5">
            <a:extLst>
              <a:ext uri="{FF2B5EF4-FFF2-40B4-BE49-F238E27FC236}">
                <a16:creationId xmlns:a16="http://schemas.microsoft.com/office/drawing/2014/main" xmlns="" id="{A39D799B-5EE2-40C6-BCF3-C72C0943A562}"/>
              </a:ext>
            </a:extLst>
          </xdr:cNvPr>
          <xdr:cNvGrpSpPr/>
        </xdr:nvGrpSpPr>
        <xdr:grpSpPr>
          <a:xfrm>
            <a:off x="5052850" y="2067346"/>
            <a:ext cx="307913" cy="328670"/>
            <a:chOff x="4920775" y="2317376"/>
            <a:chExt cx="481308" cy="513754"/>
          </a:xfrm>
        </xdr:grpSpPr>
        <xdr:sp macro="" textlink="">
          <xdr:nvSpPr>
            <xdr:cNvPr id="11" name="Teardrop 10">
              <a:extLst>
                <a:ext uri="{FF2B5EF4-FFF2-40B4-BE49-F238E27FC236}">
                  <a16:creationId xmlns:a16="http://schemas.microsoft.com/office/drawing/2014/main" xmlns="" id="{16EA2C7B-97D3-499E-9353-A88071AE37E9}"/>
                </a:ext>
              </a:extLst>
            </xdr:cNvPr>
            <xdr:cNvSpPr/>
          </xdr:nvSpPr>
          <xdr:spPr>
            <a:xfrm rot="8100000">
              <a:off x="4920775" y="2349822"/>
              <a:ext cx="481308" cy="481308"/>
            </a:xfrm>
            <a:prstGeom prst="teardrop">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713232" rtl="0" eaLnBrk="1" latinLnBrk="0" hangingPunct="1">
                <a:defRPr sz="1404" kern="1200">
                  <a:solidFill>
                    <a:schemeClr val="lt1"/>
                  </a:solidFill>
                  <a:latin typeface="+mn-lt"/>
                  <a:ea typeface="+mn-ea"/>
                  <a:cs typeface="+mn-cs"/>
                </a:defRPr>
              </a:lvl1pPr>
              <a:lvl2pPr marL="356616" algn="l" defTabSz="713232" rtl="0" eaLnBrk="1" latinLnBrk="0" hangingPunct="1">
                <a:defRPr sz="1404" kern="1200">
                  <a:solidFill>
                    <a:schemeClr val="lt1"/>
                  </a:solidFill>
                  <a:latin typeface="+mn-lt"/>
                  <a:ea typeface="+mn-ea"/>
                  <a:cs typeface="+mn-cs"/>
                </a:defRPr>
              </a:lvl2pPr>
              <a:lvl3pPr marL="713232" algn="l" defTabSz="713232" rtl="0" eaLnBrk="1" latinLnBrk="0" hangingPunct="1">
                <a:defRPr sz="1404" kern="1200">
                  <a:solidFill>
                    <a:schemeClr val="lt1"/>
                  </a:solidFill>
                  <a:latin typeface="+mn-lt"/>
                  <a:ea typeface="+mn-ea"/>
                  <a:cs typeface="+mn-cs"/>
                </a:defRPr>
              </a:lvl3pPr>
              <a:lvl4pPr marL="1069848" algn="l" defTabSz="713232" rtl="0" eaLnBrk="1" latinLnBrk="0" hangingPunct="1">
                <a:defRPr sz="1404" kern="1200">
                  <a:solidFill>
                    <a:schemeClr val="lt1"/>
                  </a:solidFill>
                  <a:latin typeface="+mn-lt"/>
                  <a:ea typeface="+mn-ea"/>
                  <a:cs typeface="+mn-cs"/>
                </a:defRPr>
              </a:lvl4pPr>
              <a:lvl5pPr marL="1426464" algn="l" defTabSz="713232" rtl="0" eaLnBrk="1" latinLnBrk="0" hangingPunct="1">
                <a:defRPr sz="1404" kern="1200">
                  <a:solidFill>
                    <a:schemeClr val="lt1"/>
                  </a:solidFill>
                  <a:latin typeface="+mn-lt"/>
                  <a:ea typeface="+mn-ea"/>
                  <a:cs typeface="+mn-cs"/>
                </a:defRPr>
              </a:lvl5pPr>
              <a:lvl6pPr marL="1783080" algn="l" defTabSz="713232" rtl="0" eaLnBrk="1" latinLnBrk="0" hangingPunct="1">
                <a:defRPr sz="1404" kern="1200">
                  <a:solidFill>
                    <a:schemeClr val="lt1"/>
                  </a:solidFill>
                  <a:latin typeface="+mn-lt"/>
                  <a:ea typeface="+mn-ea"/>
                  <a:cs typeface="+mn-cs"/>
                </a:defRPr>
              </a:lvl6pPr>
              <a:lvl7pPr marL="2139696" algn="l" defTabSz="713232" rtl="0" eaLnBrk="1" latinLnBrk="0" hangingPunct="1">
                <a:defRPr sz="1404" kern="1200">
                  <a:solidFill>
                    <a:schemeClr val="lt1"/>
                  </a:solidFill>
                  <a:latin typeface="+mn-lt"/>
                  <a:ea typeface="+mn-ea"/>
                  <a:cs typeface="+mn-cs"/>
                </a:defRPr>
              </a:lvl7pPr>
              <a:lvl8pPr marL="2496312" algn="l" defTabSz="713232" rtl="0" eaLnBrk="1" latinLnBrk="0" hangingPunct="1">
                <a:defRPr sz="1404" kern="1200">
                  <a:solidFill>
                    <a:schemeClr val="lt1"/>
                  </a:solidFill>
                  <a:latin typeface="+mn-lt"/>
                  <a:ea typeface="+mn-ea"/>
                  <a:cs typeface="+mn-cs"/>
                </a:defRPr>
              </a:lvl8pPr>
              <a:lvl9pPr marL="2852928" algn="l" defTabSz="713232" rtl="0" eaLnBrk="1" latinLnBrk="0" hangingPunct="1">
                <a:defRPr sz="1404" kern="1200">
                  <a:solidFill>
                    <a:schemeClr val="lt1"/>
                  </a:solidFill>
                  <a:latin typeface="+mn-lt"/>
                  <a:ea typeface="+mn-ea"/>
                  <a:cs typeface="+mn-cs"/>
                </a:defRPr>
              </a:lvl9pPr>
            </a:lstStyle>
            <a:p>
              <a:pPr algn="ctr"/>
              <a:endParaRPr lang="en-GB"/>
            </a:p>
          </xdr:txBody>
        </xdr:sp>
        <xdr:pic>
          <xdr:nvPicPr>
            <xdr:cNvPr id="12" name="Picture 11">
              <a:extLst>
                <a:ext uri="{FF2B5EF4-FFF2-40B4-BE49-F238E27FC236}">
                  <a16:creationId xmlns:a16="http://schemas.microsoft.com/office/drawing/2014/main" xmlns="" id="{F06246DA-15FE-4A7A-B9F7-6C2C6B2AE535}"/>
                </a:ext>
              </a:extLst>
            </xdr:cNvPr>
            <xdr:cNvPicPr>
              <a:picLocks noChangeAspect="1"/>
            </xdr:cNvPicPr>
          </xdr:nvPicPr>
          <xdr:blipFill rotWithShape="1">
            <a:blip xmlns:r="http://schemas.openxmlformats.org/officeDocument/2006/relationships" r:embed="rId3" cstate="print"/>
            <a:srcRect l="56046" t="61618" r="-2492" b="3513"/>
            <a:stretch/>
          </xdr:blipFill>
          <xdr:spPr>
            <a:xfrm>
              <a:off x="5013512" y="2317376"/>
              <a:ext cx="250732" cy="490819"/>
            </a:xfrm>
            <a:prstGeom prst="rect">
              <a:avLst/>
            </a:prstGeom>
          </xdr:spPr>
        </xdr:pic>
      </xdr:grpSp>
      <xdr:sp macro="" textlink="">
        <xdr:nvSpPr>
          <xdr:cNvPr id="7" name="Oval 6">
            <a:extLst>
              <a:ext uri="{FF2B5EF4-FFF2-40B4-BE49-F238E27FC236}">
                <a16:creationId xmlns:a16="http://schemas.microsoft.com/office/drawing/2014/main" xmlns="" id="{43936BEC-2BDA-4B69-B252-04AB46D62BFD}"/>
              </a:ext>
            </a:extLst>
          </xdr:cNvPr>
          <xdr:cNvSpPr/>
        </xdr:nvSpPr>
        <xdr:spPr>
          <a:xfrm>
            <a:off x="5944042" y="2798669"/>
            <a:ext cx="43498" cy="43498"/>
          </a:xfrm>
          <a:prstGeom prst="ellipse">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713232" rtl="0" eaLnBrk="1" latinLnBrk="0" hangingPunct="1">
              <a:defRPr sz="1404" kern="1200">
                <a:solidFill>
                  <a:schemeClr val="lt1"/>
                </a:solidFill>
                <a:latin typeface="+mn-lt"/>
                <a:ea typeface="+mn-ea"/>
                <a:cs typeface="+mn-cs"/>
              </a:defRPr>
            </a:lvl1pPr>
            <a:lvl2pPr marL="356616" algn="l" defTabSz="713232" rtl="0" eaLnBrk="1" latinLnBrk="0" hangingPunct="1">
              <a:defRPr sz="1404" kern="1200">
                <a:solidFill>
                  <a:schemeClr val="lt1"/>
                </a:solidFill>
                <a:latin typeface="+mn-lt"/>
                <a:ea typeface="+mn-ea"/>
                <a:cs typeface="+mn-cs"/>
              </a:defRPr>
            </a:lvl2pPr>
            <a:lvl3pPr marL="713232" algn="l" defTabSz="713232" rtl="0" eaLnBrk="1" latinLnBrk="0" hangingPunct="1">
              <a:defRPr sz="1404" kern="1200">
                <a:solidFill>
                  <a:schemeClr val="lt1"/>
                </a:solidFill>
                <a:latin typeface="+mn-lt"/>
                <a:ea typeface="+mn-ea"/>
                <a:cs typeface="+mn-cs"/>
              </a:defRPr>
            </a:lvl3pPr>
            <a:lvl4pPr marL="1069848" algn="l" defTabSz="713232" rtl="0" eaLnBrk="1" latinLnBrk="0" hangingPunct="1">
              <a:defRPr sz="1404" kern="1200">
                <a:solidFill>
                  <a:schemeClr val="lt1"/>
                </a:solidFill>
                <a:latin typeface="+mn-lt"/>
                <a:ea typeface="+mn-ea"/>
                <a:cs typeface="+mn-cs"/>
              </a:defRPr>
            </a:lvl4pPr>
            <a:lvl5pPr marL="1426464" algn="l" defTabSz="713232" rtl="0" eaLnBrk="1" latinLnBrk="0" hangingPunct="1">
              <a:defRPr sz="1404" kern="1200">
                <a:solidFill>
                  <a:schemeClr val="lt1"/>
                </a:solidFill>
                <a:latin typeface="+mn-lt"/>
                <a:ea typeface="+mn-ea"/>
                <a:cs typeface="+mn-cs"/>
              </a:defRPr>
            </a:lvl5pPr>
            <a:lvl6pPr marL="1783080" algn="l" defTabSz="713232" rtl="0" eaLnBrk="1" latinLnBrk="0" hangingPunct="1">
              <a:defRPr sz="1404" kern="1200">
                <a:solidFill>
                  <a:schemeClr val="lt1"/>
                </a:solidFill>
                <a:latin typeface="+mn-lt"/>
                <a:ea typeface="+mn-ea"/>
                <a:cs typeface="+mn-cs"/>
              </a:defRPr>
            </a:lvl6pPr>
            <a:lvl7pPr marL="2139696" algn="l" defTabSz="713232" rtl="0" eaLnBrk="1" latinLnBrk="0" hangingPunct="1">
              <a:defRPr sz="1404" kern="1200">
                <a:solidFill>
                  <a:schemeClr val="lt1"/>
                </a:solidFill>
                <a:latin typeface="+mn-lt"/>
                <a:ea typeface="+mn-ea"/>
                <a:cs typeface="+mn-cs"/>
              </a:defRPr>
            </a:lvl7pPr>
            <a:lvl8pPr marL="2496312" algn="l" defTabSz="713232" rtl="0" eaLnBrk="1" latinLnBrk="0" hangingPunct="1">
              <a:defRPr sz="1404" kern="1200">
                <a:solidFill>
                  <a:schemeClr val="lt1"/>
                </a:solidFill>
                <a:latin typeface="+mn-lt"/>
                <a:ea typeface="+mn-ea"/>
                <a:cs typeface="+mn-cs"/>
              </a:defRPr>
            </a:lvl8pPr>
            <a:lvl9pPr marL="2852928" algn="l" defTabSz="713232" rtl="0" eaLnBrk="1" latinLnBrk="0" hangingPunct="1">
              <a:defRPr sz="1404" kern="1200">
                <a:solidFill>
                  <a:schemeClr val="lt1"/>
                </a:solidFill>
                <a:latin typeface="+mn-lt"/>
                <a:ea typeface="+mn-ea"/>
                <a:cs typeface="+mn-cs"/>
              </a:defRPr>
            </a:lvl9pPr>
          </a:lstStyle>
          <a:p>
            <a:pPr algn="ctr"/>
            <a:endParaRPr lang="en-GB"/>
          </a:p>
        </xdr:txBody>
      </xdr:sp>
      <xdr:grpSp>
        <xdr:nvGrpSpPr>
          <xdr:cNvPr id="8" name="Group 7">
            <a:extLst>
              <a:ext uri="{FF2B5EF4-FFF2-40B4-BE49-F238E27FC236}">
                <a16:creationId xmlns:a16="http://schemas.microsoft.com/office/drawing/2014/main" xmlns="" id="{6C9CF72A-4BC4-40FB-8A65-C06BBDE978C7}"/>
              </a:ext>
            </a:extLst>
          </xdr:cNvPr>
          <xdr:cNvGrpSpPr/>
        </xdr:nvGrpSpPr>
        <xdr:grpSpPr>
          <a:xfrm>
            <a:off x="4244380" y="3114182"/>
            <a:ext cx="307913" cy="307913"/>
            <a:chOff x="4244380" y="3114182"/>
            <a:chExt cx="307913" cy="307913"/>
          </a:xfrm>
        </xdr:grpSpPr>
        <xdr:sp macro="" textlink="">
          <xdr:nvSpPr>
            <xdr:cNvPr id="9" name="Teardrop 8">
              <a:extLst>
                <a:ext uri="{FF2B5EF4-FFF2-40B4-BE49-F238E27FC236}">
                  <a16:creationId xmlns:a16="http://schemas.microsoft.com/office/drawing/2014/main" xmlns="" id="{24616C14-2308-4DE1-86C3-1E7F57A35462}"/>
                </a:ext>
              </a:extLst>
            </xdr:cNvPr>
            <xdr:cNvSpPr/>
          </xdr:nvSpPr>
          <xdr:spPr>
            <a:xfrm rot="8100000">
              <a:off x="4244380" y="3114182"/>
              <a:ext cx="307913" cy="307913"/>
            </a:xfrm>
            <a:prstGeom prst="teardrop">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713232" rtl="0" eaLnBrk="1" latinLnBrk="0" hangingPunct="1">
                <a:defRPr sz="1404" kern="1200">
                  <a:solidFill>
                    <a:schemeClr val="lt1"/>
                  </a:solidFill>
                  <a:latin typeface="+mn-lt"/>
                  <a:ea typeface="+mn-ea"/>
                  <a:cs typeface="+mn-cs"/>
                </a:defRPr>
              </a:lvl1pPr>
              <a:lvl2pPr marL="356616" algn="l" defTabSz="713232" rtl="0" eaLnBrk="1" latinLnBrk="0" hangingPunct="1">
                <a:defRPr sz="1404" kern="1200">
                  <a:solidFill>
                    <a:schemeClr val="lt1"/>
                  </a:solidFill>
                  <a:latin typeface="+mn-lt"/>
                  <a:ea typeface="+mn-ea"/>
                  <a:cs typeface="+mn-cs"/>
                </a:defRPr>
              </a:lvl2pPr>
              <a:lvl3pPr marL="713232" algn="l" defTabSz="713232" rtl="0" eaLnBrk="1" latinLnBrk="0" hangingPunct="1">
                <a:defRPr sz="1404" kern="1200">
                  <a:solidFill>
                    <a:schemeClr val="lt1"/>
                  </a:solidFill>
                  <a:latin typeface="+mn-lt"/>
                  <a:ea typeface="+mn-ea"/>
                  <a:cs typeface="+mn-cs"/>
                </a:defRPr>
              </a:lvl3pPr>
              <a:lvl4pPr marL="1069848" algn="l" defTabSz="713232" rtl="0" eaLnBrk="1" latinLnBrk="0" hangingPunct="1">
                <a:defRPr sz="1404" kern="1200">
                  <a:solidFill>
                    <a:schemeClr val="lt1"/>
                  </a:solidFill>
                  <a:latin typeface="+mn-lt"/>
                  <a:ea typeface="+mn-ea"/>
                  <a:cs typeface="+mn-cs"/>
                </a:defRPr>
              </a:lvl4pPr>
              <a:lvl5pPr marL="1426464" algn="l" defTabSz="713232" rtl="0" eaLnBrk="1" latinLnBrk="0" hangingPunct="1">
                <a:defRPr sz="1404" kern="1200">
                  <a:solidFill>
                    <a:schemeClr val="lt1"/>
                  </a:solidFill>
                  <a:latin typeface="+mn-lt"/>
                  <a:ea typeface="+mn-ea"/>
                  <a:cs typeface="+mn-cs"/>
                </a:defRPr>
              </a:lvl5pPr>
              <a:lvl6pPr marL="1783080" algn="l" defTabSz="713232" rtl="0" eaLnBrk="1" latinLnBrk="0" hangingPunct="1">
                <a:defRPr sz="1404" kern="1200">
                  <a:solidFill>
                    <a:schemeClr val="lt1"/>
                  </a:solidFill>
                  <a:latin typeface="+mn-lt"/>
                  <a:ea typeface="+mn-ea"/>
                  <a:cs typeface="+mn-cs"/>
                </a:defRPr>
              </a:lvl6pPr>
              <a:lvl7pPr marL="2139696" algn="l" defTabSz="713232" rtl="0" eaLnBrk="1" latinLnBrk="0" hangingPunct="1">
                <a:defRPr sz="1404" kern="1200">
                  <a:solidFill>
                    <a:schemeClr val="lt1"/>
                  </a:solidFill>
                  <a:latin typeface="+mn-lt"/>
                  <a:ea typeface="+mn-ea"/>
                  <a:cs typeface="+mn-cs"/>
                </a:defRPr>
              </a:lvl7pPr>
              <a:lvl8pPr marL="2496312" algn="l" defTabSz="713232" rtl="0" eaLnBrk="1" latinLnBrk="0" hangingPunct="1">
                <a:defRPr sz="1404" kern="1200">
                  <a:solidFill>
                    <a:schemeClr val="lt1"/>
                  </a:solidFill>
                  <a:latin typeface="+mn-lt"/>
                  <a:ea typeface="+mn-ea"/>
                  <a:cs typeface="+mn-cs"/>
                </a:defRPr>
              </a:lvl8pPr>
              <a:lvl9pPr marL="2852928" algn="l" defTabSz="713232" rtl="0" eaLnBrk="1" latinLnBrk="0" hangingPunct="1">
                <a:defRPr sz="1404" kern="1200">
                  <a:solidFill>
                    <a:schemeClr val="lt1"/>
                  </a:solidFill>
                  <a:latin typeface="+mn-lt"/>
                  <a:ea typeface="+mn-ea"/>
                  <a:cs typeface="+mn-cs"/>
                </a:defRPr>
              </a:lvl9pPr>
            </a:lstStyle>
            <a:p>
              <a:pPr algn="ctr"/>
              <a:endParaRPr lang="en-GB"/>
            </a:p>
          </xdr:txBody>
        </xdr:sp>
        <xdr:pic>
          <xdr:nvPicPr>
            <xdr:cNvPr id="10" name="Picture 9">
              <a:extLst>
                <a:ext uri="{FF2B5EF4-FFF2-40B4-BE49-F238E27FC236}">
                  <a16:creationId xmlns:a16="http://schemas.microsoft.com/office/drawing/2014/main" xmlns="" id="{C1188049-8085-4E90-8D1D-691C26E9DAAF}"/>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66785" t="1809" b="17835"/>
            <a:stretch/>
          </xdr:blipFill>
          <xdr:spPr>
            <a:xfrm>
              <a:off x="4347754" y="3172710"/>
              <a:ext cx="113863" cy="208330"/>
            </a:xfrm>
            <a:prstGeom prst="rect">
              <a:avLst/>
            </a:prstGeom>
          </xdr:spPr>
        </xdr:pic>
      </xdr:grpSp>
    </xdr:grpSp>
    <xdr:clientData/>
  </xdr:twoCellAnchor>
  <xdr:twoCellAnchor editAs="absolute">
    <xdr:from>
      <xdr:col>1</xdr:col>
      <xdr:colOff>28555</xdr:colOff>
      <xdr:row>19</xdr:row>
      <xdr:rowOff>161925</xdr:rowOff>
    </xdr:from>
    <xdr:to>
      <xdr:col>1</xdr:col>
      <xdr:colOff>2038350</xdr:colOff>
      <xdr:row>21</xdr:row>
      <xdr:rowOff>153162</xdr:rowOff>
    </xdr:to>
    <xdr:sp macro="[0]!Refresh_World_Bank" textlink="">
      <xdr:nvSpPr>
        <xdr:cNvPr id="25" name="Rectangle 24">
          <a:extLst>
            <a:ext uri="{FF2B5EF4-FFF2-40B4-BE49-F238E27FC236}">
              <a16:creationId xmlns:a16="http://schemas.microsoft.com/office/drawing/2014/main" xmlns="" id="{2BB71676-C829-4F46-B88C-AB988FC26A00}"/>
            </a:ext>
          </a:extLst>
        </xdr:cNvPr>
        <xdr:cNvSpPr/>
      </xdr:nvSpPr>
      <xdr:spPr>
        <a:xfrm>
          <a:off x="752455" y="3295650"/>
          <a:ext cx="2009795" cy="37223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baseline="0">
              <a:solidFill>
                <a:schemeClr val="accent1"/>
              </a:solidFill>
            </a:rPr>
            <a:t>Update Dataset</a:t>
          </a:r>
          <a:endParaRPr lang="en-GB" sz="1400" b="1">
            <a:solidFill>
              <a:schemeClr val="accent1"/>
            </a:solidFill>
          </a:endParaRPr>
        </a:p>
      </xdr:txBody>
    </xdr:sp>
    <xdr:clientData/>
  </xdr:twoCellAnchor>
  <xdr:twoCellAnchor editAs="absolute">
    <xdr:from>
      <xdr:col>1</xdr:col>
      <xdr:colOff>28555</xdr:colOff>
      <xdr:row>22</xdr:row>
      <xdr:rowOff>124124</xdr:rowOff>
    </xdr:from>
    <xdr:to>
      <xdr:col>1</xdr:col>
      <xdr:colOff>2037355</xdr:colOff>
      <xdr:row>24</xdr:row>
      <xdr:rowOff>114300</xdr:rowOff>
    </xdr:to>
    <xdr:sp macro="" textlink="">
      <xdr:nvSpPr>
        <xdr:cNvPr id="26" name="Rectangle 25" descr="Click to convert currencies">
          <a:hlinkClick xmlns:r="http://schemas.openxmlformats.org/officeDocument/2006/relationships" r:id="rId5" tooltip="Click to convert currencies"/>
          <a:extLst>
            <a:ext uri="{FF2B5EF4-FFF2-40B4-BE49-F238E27FC236}">
              <a16:creationId xmlns:a16="http://schemas.microsoft.com/office/drawing/2014/main" xmlns="" id="{061C309E-08A8-418B-95AA-4BE49CFD8D46}"/>
            </a:ext>
          </a:extLst>
        </xdr:cNvPr>
        <xdr:cNvSpPr/>
      </xdr:nvSpPr>
      <xdr:spPr>
        <a:xfrm>
          <a:off x="752455" y="3829349"/>
          <a:ext cx="2008800" cy="371176"/>
        </a:xfrm>
        <a:prstGeom prst="rect">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solidFill>
                <a:schemeClr val="tx2"/>
              </a:solidFill>
            </a:rPr>
            <a:t>Convert</a:t>
          </a:r>
        </a:p>
      </xdr:txBody>
    </xdr:sp>
    <xdr:clientData/>
  </xdr:twoCellAnchor>
  <xdr:twoCellAnchor>
    <xdr:from>
      <xdr:col>0</xdr:col>
      <xdr:colOff>0</xdr:colOff>
      <xdr:row>0</xdr:row>
      <xdr:rowOff>0</xdr:rowOff>
    </xdr:from>
    <xdr:to>
      <xdr:col>1</xdr:col>
      <xdr:colOff>895350</xdr:colOff>
      <xdr:row>1</xdr:row>
      <xdr:rowOff>114300</xdr:rowOff>
    </xdr:to>
    <xdr:sp macro="" textlink="">
      <xdr:nvSpPr>
        <xdr:cNvPr id="27" name="Rectangle 26"/>
        <xdr:cNvSpPr/>
      </xdr:nvSpPr>
      <xdr:spPr>
        <a:xfrm>
          <a:off x="0" y="0"/>
          <a:ext cx="1619250" cy="26670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editAs="absolute">
    <xdr:from>
      <xdr:col>0</xdr:col>
      <xdr:colOff>123825</xdr:colOff>
      <xdr:row>0</xdr:row>
      <xdr:rowOff>99068</xdr:rowOff>
    </xdr:from>
    <xdr:to>
      <xdr:col>1</xdr:col>
      <xdr:colOff>2034971</xdr:colOff>
      <xdr:row>3</xdr:row>
      <xdr:rowOff>70213</xdr:rowOff>
    </xdr:to>
    <xdr:grpSp>
      <xdr:nvGrpSpPr>
        <xdr:cNvPr id="22" name="Group 21">
          <a:extLst>
            <a:ext uri="{FF2B5EF4-FFF2-40B4-BE49-F238E27FC236}">
              <a16:creationId xmlns:a16="http://schemas.microsoft.com/office/drawing/2014/main" xmlns="" id="{0529F074-AC36-491B-B5B7-56256D7CBF76}"/>
            </a:ext>
          </a:extLst>
        </xdr:cNvPr>
        <xdr:cNvGrpSpPr/>
      </xdr:nvGrpSpPr>
      <xdr:grpSpPr>
        <a:xfrm>
          <a:off x="123825" y="99068"/>
          <a:ext cx="2666796" cy="428345"/>
          <a:chOff x="1467066" y="903032"/>
          <a:chExt cx="3289593" cy="534780"/>
        </a:xfrm>
      </xdr:grpSpPr>
      <xdr:pic>
        <xdr:nvPicPr>
          <xdr:cNvPr id="23" name="Picture 22">
            <a:extLst>
              <a:ext uri="{FF2B5EF4-FFF2-40B4-BE49-F238E27FC236}">
                <a16:creationId xmlns:a16="http://schemas.microsoft.com/office/drawing/2014/main" xmlns="" id="{DCA7A822-800F-45BE-BF12-59342345D662}"/>
              </a:ext>
            </a:extLst>
          </xdr:cNvPr>
          <xdr:cNvPicPr>
            <a:picLocks noChangeAspect="1"/>
          </xdr:cNvPicPr>
        </xdr:nvPicPr>
        <xdr:blipFill>
          <a:blip xmlns:r="http://schemas.openxmlformats.org/officeDocument/2006/relationships" r:embed="rId6" cstate="print"/>
          <a:stretch>
            <a:fillRect/>
          </a:stretch>
        </xdr:blipFill>
        <xdr:spPr>
          <a:xfrm>
            <a:off x="3622189" y="904162"/>
            <a:ext cx="1134470" cy="507912"/>
          </a:xfrm>
          <a:prstGeom prst="rect">
            <a:avLst/>
          </a:prstGeom>
        </xdr:spPr>
      </xdr:pic>
      <xdr:pic>
        <xdr:nvPicPr>
          <xdr:cNvPr id="24" name="Picture 23">
            <a:extLst>
              <a:ext uri="{FF2B5EF4-FFF2-40B4-BE49-F238E27FC236}">
                <a16:creationId xmlns:a16="http://schemas.microsoft.com/office/drawing/2014/main" xmlns="" id="{DB7C0D99-4B2F-4874-8F7A-F0701D44DF87}"/>
              </a:ext>
            </a:extLst>
          </xdr:cNvPr>
          <xdr:cNvPicPr>
            <a:picLocks noChangeAspect="1"/>
          </xdr:cNvPicPr>
        </xdr:nvPicPr>
        <xdr:blipFill>
          <a:blip xmlns:r="http://schemas.openxmlformats.org/officeDocument/2006/relationships" r:embed="rId7" cstate="print"/>
          <a:stretch>
            <a:fillRect/>
          </a:stretch>
        </xdr:blipFill>
        <xdr:spPr>
          <a:xfrm>
            <a:off x="1467066" y="903032"/>
            <a:ext cx="1854179" cy="534780"/>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1343026</xdr:colOff>
      <xdr:row>1</xdr:row>
      <xdr:rowOff>9524</xdr:rowOff>
    </xdr:from>
    <xdr:to>
      <xdr:col>2</xdr:col>
      <xdr:colOff>955201</xdr:colOff>
      <xdr:row>2</xdr:row>
      <xdr:rowOff>145124</xdr:rowOff>
    </xdr:to>
    <xdr:sp macro="[0]!Copy_Results" textlink="">
      <xdr:nvSpPr>
        <xdr:cNvPr id="8" name="Rectangle 7">
          <a:extLst>
            <a:ext uri="{FF2B5EF4-FFF2-40B4-BE49-F238E27FC236}">
              <a16:creationId xmlns:a16="http://schemas.microsoft.com/office/drawing/2014/main" xmlns="" id="{00000000-0008-0000-0000-000008000000}"/>
            </a:ext>
          </a:extLst>
        </xdr:cNvPr>
        <xdr:cNvSpPr/>
      </xdr:nvSpPr>
      <xdr:spPr>
        <a:xfrm>
          <a:off x="1581151" y="161924"/>
          <a:ext cx="1260000" cy="288000"/>
        </a:xfrm>
        <a:prstGeom prst="rect">
          <a:avLst/>
        </a:prstGeom>
        <a:solidFill>
          <a:schemeClr val="tx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1">
              <a:solidFill>
                <a:schemeClr val="bg1"/>
              </a:solidFill>
            </a:rPr>
            <a:t>Export</a:t>
          </a:r>
          <a:r>
            <a:rPr lang="en-GB" sz="1100" b="1" baseline="0">
              <a:solidFill>
                <a:schemeClr val="bg1"/>
              </a:solidFill>
            </a:rPr>
            <a:t> Table</a:t>
          </a:r>
          <a:endParaRPr lang="en-GB" sz="1100" b="1">
            <a:solidFill>
              <a:schemeClr val="bg1"/>
            </a:solidFill>
          </a:endParaRPr>
        </a:p>
      </xdr:txBody>
    </xdr:sp>
    <xdr:clientData/>
  </xdr:twoCellAnchor>
  <xdr:twoCellAnchor editAs="absolute">
    <xdr:from>
      <xdr:col>1</xdr:col>
      <xdr:colOff>0</xdr:colOff>
      <xdr:row>1</xdr:row>
      <xdr:rowOff>9524</xdr:rowOff>
    </xdr:from>
    <xdr:to>
      <xdr:col>1</xdr:col>
      <xdr:colOff>1260000</xdr:colOff>
      <xdr:row>2</xdr:row>
      <xdr:rowOff>145124</xdr:rowOff>
    </xdr:to>
    <xdr:sp macro="" textlink="">
      <xdr:nvSpPr>
        <xdr:cNvPr id="14" name="Rectangle 13">
          <a:hlinkClick xmlns:r="http://schemas.openxmlformats.org/officeDocument/2006/relationships" r:id="rId1" tooltip="Return to home screen"/>
          <a:extLst>
            <a:ext uri="{FF2B5EF4-FFF2-40B4-BE49-F238E27FC236}">
              <a16:creationId xmlns:a16="http://schemas.microsoft.com/office/drawing/2014/main" xmlns="" id="{061C309E-08A8-418B-95AA-4BE49CFD8D46}"/>
            </a:ext>
          </a:extLst>
        </xdr:cNvPr>
        <xdr:cNvSpPr/>
      </xdr:nvSpPr>
      <xdr:spPr>
        <a:xfrm>
          <a:off x="238125" y="161924"/>
          <a:ext cx="1260000" cy="288000"/>
        </a:xfrm>
        <a:prstGeom prst="rect">
          <a:avLst/>
        </a:prstGeom>
        <a:solidFill>
          <a:schemeClr val="tx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1">
              <a:solidFill>
                <a:schemeClr val="bg1"/>
              </a:solidFill>
            </a:rPr>
            <a:t>Home</a:t>
          </a:r>
        </a:p>
      </xdr:txBody>
    </xdr:sp>
    <xdr:clientData/>
  </xdr:twoCellAnchor>
  <xdr:twoCellAnchor editAs="oneCell">
    <xdr:from>
      <xdr:col>5</xdr:col>
      <xdr:colOff>561976</xdr:colOff>
      <xdr:row>0</xdr:row>
      <xdr:rowOff>2</xdr:rowOff>
    </xdr:from>
    <xdr:to>
      <xdr:col>11</xdr:col>
      <xdr:colOff>1151213</xdr:colOff>
      <xdr:row>4</xdr:row>
      <xdr:rowOff>1885</xdr:rowOff>
    </xdr:to>
    <xdr:pic>
      <xdr:nvPicPr>
        <xdr:cNvPr id="6" name="Picture 5" descr="Untitled-1-01.png"/>
        <xdr:cNvPicPr>
          <a:picLocks noChangeAspect="1"/>
        </xdr:cNvPicPr>
      </xdr:nvPicPr>
      <xdr:blipFill>
        <a:blip xmlns:r="http://schemas.openxmlformats.org/officeDocument/2006/relationships" r:embed="rId2" cstate="print"/>
        <a:srcRect t="16667" b="25833"/>
        <a:stretch>
          <a:fillRect/>
        </a:stretch>
      </xdr:blipFill>
      <xdr:spPr>
        <a:xfrm>
          <a:off x="4552951" y="2"/>
          <a:ext cx="3561037" cy="611483"/>
        </a:xfrm>
        <a:prstGeom prst="rect">
          <a:avLst/>
        </a:prstGeom>
      </xdr:spPr>
    </xdr:pic>
    <xdr:clientData/>
  </xdr:twoCellAnchor>
</xdr:wsDr>
</file>

<file path=xl/tables/table1.xml><?xml version="1.0" encoding="utf-8"?>
<table xmlns="http://schemas.openxmlformats.org/spreadsheetml/2006/main" id="11" name="Table11" displayName="Table11" ref="AL8:AN28" totalsRowShown="0">
  <autoFilter ref="AL8:AN28"/>
  <tableColumns count="3">
    <tableColumn id="1" name="Error Number">
      <calculatedColumnFormula>IF(Table11[[#This Row],[Error Message]]&lt;&gt;"",MAX($AL$8:AL8)+1,0)</calculatedColumnFormula>
    </tableColumn>
    <tableColumn id="2" name="Short Description"/>
    <tableColumn id="3" name="Error Message" dataDxfId="8"/>
  </tableColumns>
  <tableStyleInfo name="TableStyleMedium2" showFirstColumn="0" showLastColumn="0" showRowStripes="1" showColumnStripes="0"/>
</table>
</file>

<file path=xl/tables/table2.xml><?xml version="1.0" encoding="utf-8"?>
<table xmlns="http://schemas.openxmlformats.org/spreadsheetml/2006/main" id="6" name="tblConversions" displayName="tblConversions" ref="B9:C27" totalsRowShown="0" headerRowDxfId="7" dataDxfId="6" dataCellStyle="Comma">
  <autoFilter ref="B9:C27"/>
  <tableColumns count="2">
    <tableColumn id="1" name="Input currency values" dataDxfId="5" dataCellStyle="Comma"/>
    <tableColumn id="2" name="Output currency values" dataDxfId="4" dataCellStyle="Comma">
      <calculatedColumnFormula>tblConversions[Input currency values]*Conversion_Factor</calculatedColumnFormula>
    </tableColumn>
  </tableColumns>
  <tableStyleInfo name="TableStyleLight20" showFirstColumn="0" showLastColumn="0" showRowStripes="1" showColumnStripes="0"/>
</table>
</file>

<file path=xl/tables/table3.xml><?xml version="1.0" encoding="utf-8"?>
<table xmlns="http://schemas.openxmlformats.org/spreadsheetml/2006/main" id="1" name="tblCountries" displayName="tblCountries" ref="A2:D306" totalsRowShown="0">
  <autoFilter ref="A2:D306"/>
  <sortState ref="A3:D306">
    <sortCondition ref="A2:A306"/>
  </sortState>
  <tableColumns count="4">
    <tableColumn id="1" name="Country"/>
    <tableColumn id="2" name="ISO2 Code"/>
    <tableColumn id="3" name="Name"/>
    <tableColumn id="5" name="Capital City"/>
  </tableColumns>
  <tableStyleInfo name="TableStyleMedium2" showFirstColumn="0" showLastColumn="0" showRowStripes="1" showColumnStripes="0"/>
</table>
</file>

<file path=xl/tables/table4.xml><?xml version="1.0" encoding="utf-8"?>
<table xmlns="http://schemas.openxmlformats.org/spreadsheetml/2006/main" id="7" name="tblDeflator" displayName="tblDeflator" ref="A2:BF266" totalsRowShown="0">
  <autoFilter ref="A2:BF266"/>
  <sortState ref="A3:BF266">
    <sortCondition ref="A2:A266"/>
  </sortState>
  <tableColumns count="58">
    <tableColumn id="7" name="Country"/>
    <tableColumn id="2" name="1960"/>
    <tableColumn id="1" name="1961"/>
    <tableColumn id="3" name="1962"/>
    <tableColumn id="4" name="1963"/>
    <tableColumn id="5" name="1964"/>
    <tableColumn id="6" name="1965"/>
    <tableColumn id="8" name="1966"/>
    <tableColumn id="9" name="1967"/>
    <tableColumn id="10" name="1968"/>
    <tableColumn id="11" name="1969"/>
    <tableColumn id="12" name="1970"/>
    <tableColumn id="13" name="1971"/>
    <tableColumn id="14" name="1972"/>
    <tableColumn id="15" name="1973"/>
    <tableColumn id="16" name="1974"/>
    <tableColumn id="17" name="1975"/>
    <tableColumn id="18" name="1976"/>
    <tableColumn id="19" name="1977"/>
    <tableColumn id="20" name="1978"/>
    <tableColumn id="21" name="1979"/>
    <tableColumn id="22" name="1980"/>
    <tableColumn id="23" name="1981"/>
    <tableColumn id="24" name="1982"/>
    <tableColumn id="25" name="1983"/>
    <tableColumn id="26" name="1984"/>
    <tableColumn id="27" name="1985"/>
    <tableColumn id="28" name="1986"/>
    <tableColumn id="29" name="1987"/>
    <tableColumn id="30" name="1988"/>
    <tableColumn id="31" name="1989"/>
    <tableColumn id="32" name="1990"/>
    <tableColumn id="33" name="1991"/>
    <tableColumn id="34" name="1992"/>
    <tableColumn id="35" name="1993"/>
    <tableColumn id="36" name="1994"/>
    <tableColumn id="37" name="1995"/>
    <tableColumn id="38" name="1996"/>
    <tableColumn id="39" name="1997"/>
    <tableColumn id="40" name="1998"/>
    <tableColumn id="41" name="1999"/>
    <tableColumn id="42" name="2000"/>
    <tableColumn id="43" name="2001"/>
    <tableColumn id="44" name="2002"/>
    <tableColumn id="45" name="2003"/>
    <tableColumn id="46" name="2004"/>
    <tableColumn id="47" name="2005"/>
    <tableColumn id="48" name="2006"/>
    <tableColumn id="49" name="2007"/>
    <tableColumn id="50" name="2008"/>
    <tableColumn id="51" name="2009"/>
    <tableColumn id="52" name="2010"/>
    <tableColumn id="53" name="2011"/>
    <tableColumn id="54" name="2012"/>
    <tableColumn id="55" name="2013"/>
    <tableColumn id="56" name="2014"/>
    <tableColumn id="57" name="2015"/>
    <tableColumn id="125" name="2016"/>
  </tableColumns>
  <tableStyleInfo name="TableStyleMedium2" showFirstColumn="0" showLastColumn="0" showRowStripes="1" showColumnStripes="0"/>
</table>
</file>

<file path=xl/tables/table5.xml><?xml version="1.0" encoding="utf-8"?>
<table xmlns="http://schemas.openxmlformats.org/spreadsheetml/2006/main" id="3" name="tblfredmary" displayName="tblfredmary" ref="AZ268:AZ269" insertRow="1" totalsRowShown="0">
  <autoFilter ref="AZ268:AZ269"/>
  <tableColumns count="1">
    <tableColumn id="1" name="Column1"/>
  </tableColumns>
  <tableStyleInfo name="TableStyleMedium2" showFirstColumn="0" showLastColumn="0" showRowStripes="1" showColumnStripes="0"/>
</table>
</file>

<file path=xl/tables/table6.xml><?xml version="1.0" encoding="utf-8"?>
<table xmlns="http://schemas.openxmlformats.org/spreadsheetml/2006/main" id="21" name="tblConvertor" displayName="tblConvertor" ref="A2:BF266" totalsRowShown="0">
  <autoFilter ref="A2:BF266"/>
  <sortState ref="A3:BF266">
    <sortCondition ref="A2:A266"/>
  </sortState>
  <tableColumns count="58">
    <tableColumn id="7" name="Country"/>
    <tableColumn id="1" name="1960"/>
    <tableColumn id="2" name="1961"/>
    <tableColumn id="3" name="1962"/>
    <tableColumn id="4" name="1963"/>
    <tableColumn id="5" name="1964"/>
    <tableColumn id="6" name="1965"/>
    <tableColumn id="8" name="1966"/>
    <tableColumn id="9" name="1967"/>
    <tableColumn id="10" name="1968"/>
    <tableColumn id="11" name="1969"/>
    <tableColumn id="12" name="1970"/>
    <tableColumn id="13" name="1971"/>
    <tableColumn id="14" name="1972"/>
    <tableColumn id="15" name="1973"/>
    <tableColumn id="16" name="1974"/>
    <tableColumn id="17" name="1975"/>
    <tableColumn id="18" name="1976"/>
    <tableColumn id="19" name="1977"/>
    <tableColumn id="20" name="1978"/>
    <tableColumn id="21" name="1979"/>
    <tableColumn id="39" name="1980"/>
    <tableColumn id="40" name="1981"/>
    <tableColumn id="41" name="1982"/>
    <tableColumn id="42" name="1983"/>
    <tableColumn id="43" name="1984"/>
    <tableColumn id="44" name="1985"/>
    <tableColumn id="45" name="1986"/>
    <tableColumn id="46" name="1987"/>
    <tableColumn id="47" name="1988"/>
    <tableColumn id="48" name="1989"/>
    <tableColumn id="49" name="1990"/>
    <tableColumn id="50" name="1991"/>
    <tableColumn id="51" name="1992"/>
    <tableColumn id="52" name="1993"/>
    <tableColumn id="53" name="1994"/>
    <tableColumn id="54" name="1995"/>
    <tableColumn id="55" name="1996"/>
    <tableColumn id="56" name="1997"/>
    <tableColumn id="57" name="1998"/>
    <tableColumn id="58" name="1999"/>
    <tableColumn id="59" name="2000"/>
    <tableColumn id="60" name="2001"/>
    <tableColumn id="61" name="2002"/>
    <tableColumn id="62" name="2003"/>
    <tableColumn id="63" name="2004"/>
    <tableColumn id="64" name="2005"/>
    <tableColumn id="65" name="2006"/>
    <tableColumn id="66" name="2007"/>
    <tableColumn id="67" name="2008"/>
    <tableColumn id="68" name="2009"/>
    <tableColumn id="69" name="2010"/>
    <tableColumn id="70" name="2011"/>
    <tableColumn id="71" name="2012"/>
    <tableColumn id="72" name="2013"/>
    <tableColumn id="73" name="2014"/>
    <tableColumn id="74" name="2015"/>
    <tableColumn id="75" name="2016"/>
  </tableColumns>
  <tableStyleInfo name="TableStyleMedium2" showFirstColumn="0" showLastColumn="0" showRowStripes="1" showColumnStripes="0"/>
</table>
</file>

<file path=xl/tables/table7.xml><?xml version="1.0" encoding="utf-8"?>
<table xmlns="http://schemas.openxmlformats.org/spreadsheetml/2006/main" id="5" name="tblCountryList" displayName="tblCountryList" ref="A1:A219" totalsRowShown="0">
  <autoFilter ref="A1:A219"/>
  <sortState ref="A2:A219">
    <sortCondition ref="A1:A219"/>
  </sortState>
  <tableColumns count="1">
    <tableColumn id="1" name="Countries"/>
  </tableColumns>
  <tableStyleInfo name="TableStyleMedium2" showFirstColumn="0" showLastColumn="0" showRowStripes="1" showColumnStripes="0"/>
</table>
</file>

<file path=xl/tables/table8.xml><?xml version="1.0" encoding="utf-8"?>
<table xmlns="http://schemas.openxmlformats.org/spreadsheetml/2006/main" id="8" name="tblFinishYears" displayName="tblFinishYears" ref="G1:G56" totalsRowShown="0">
  <autoFilter ref="G1:G56"/>
  <tableColumns count="1">
    <tableColumn id="1" name="Finish Years"/>
  </tableColumns>
  <tableStyleInfo name="TableStyleMedium2" showFirstColumn="0" showLastColumn="0" showRowStripes="1" showColumnStripes="0"/>
</table>
</file>

<file path=xl/tables/table9.xml><?xml version="1.0" encoding="utf-8"?>
<table xmlns="http://schemas.openxmlformats.org/spreadsheetml/2006/main" id="9" name="tblStartYears" displayName="tblStartYears" ref="C1:C56" totalsRowShown="0">
  <autoFilter ref="C1:C56"/>
  <tableColumns count="1">
    <tableColumn id="1" name="Start Years"/>
  </tableColumns>
  <tableStyleInfo name="TableStyleMedium2" showFirstColumn="0" showLastColumn="0" showRowStripes="1" showColumnStripes="0"/>
</table>
</file>

<file path=xl/tables/table10.xml><?xml version="1.0" encoding="utf-8"?>
<table xmlns="http://schemas.openxmlformats.org/spreadsheetml/2006/main" id="10" name="tblConvertorYears" displayName="tblConvertorYears" ref="E1:E57" totalsRowShown="0">
  <autoFilter ref="E1:E57"/>
  <tableColumns count="1">
    <tableColumn id="1" name="Convertor Years"/>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IRC3">
      <a:dk1>
        <a:sysClr val="windowText" lastClr="000000"/>
      </a:dk1>
      <a:lt1>
        <a:sysClr val="window" lastClr="FFFFFF"/>
      </a:lt1>
      <a:dk2>
        <a:srgbClr val="003F4C"/>
      </a:dk2>
      <a:lt2>
        <a:srgbClr val="FFFFFF"/>
      </a:lt2>
      <a:accent1>
        <a:srgbClr val="007E97"/>
      </a:accent1>
      <a:accent2>
        <a:srgbClr val="E62733"/>
      </a:accent2>
      <a:accent3>
        <a:srgbClr val="FAB400"/>
      </a:accent3>
      <a:accent4>
        <a:srgbClr val="F0E51B"/>
      </a:accent4>
      <a:accent5>
        <a:srgbClr val="CAE1E8"/>
      </a:accent5>
      <a:accent6>
        <a:srgbClr val="FCDED5"/>
      </a:accent6>
      <a:hlink>
        <a:srgbClr val="007E97"/>
      </a:hlink>
      <a:folHlink>
        <a:srgbClr val="E62733"/>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table" Target="../tables/table2.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table" Target="../tables/table8.xml"/><Relationship Id="rId1" Type="http://schemas.openxmlformats.org/officeDocument/2006/relationships/table" Target="../tables/table7.xml"/><Relationship Id="rId4" Type="http://schemas.openxmlformats.org/officeDocument/2006/relationships/table" Target="../tables/table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32"/>
  <sheetViews>
    <sheetView showGridLines="0" showRowColHeaders="0" tabSelected="1" zoomScaleNormal="100" workbookViewId="0"/>
  </sheetViews>
  <sheetFormatPr defaultColWidth="9.1796875" defaultRowHeight="14.5" x14ac:dyDescent="0.35"/>
  <cols>
    <col min="1" max="1" width="10.81640625" style="27" customWidth="1"/>
    <col min="2" max="2" width="30.81640625" style="27" customWidth="1"/>
    <col min="3" max="3" width="9.1796875" style="27" customWidth="1"/>
    <col min="4" max="16384" width="9.1796875" style="27"/>
  </cols>
  <sheetData>
    <row r="1" spans="1:2" s="29" customFormat="1" ht="12" customHeight="1" x14ac:dyDescent="0.35">
      <c r="A1" s="45"/>
    </row>
    <row r="2" spans="1:2" s="29" customFormat="1" ht="12" customHeight="1" x14ac:dyDescent="0.35"/>
    <row r="3" spans="1:2" s="29" customFormat="1" ht="12" customHeight="1" x14ac:dyDescent="0.35"/>
    <row r="4" spans="1:2" s="29" customFormat="1" ht="12" customHeight="1" x14ac:dyDescent="0.35"/>
    <row r="5" spans="1:2" s="28" customFormat="1" ht="1" customHeight="1" x14ac:dyDescent="0.35">
      <c r="A5" s="46"/>
    </row>
    <row r="6" spans="1:2" s="28" customFormat="1" ht="14.15" customHeight="1" x14ac:dyDescent="0.35"/>
    <row r="7" spans="1:2" s="28" customFormat="1" ht="14.15" customHeight="1" x14ac:dyDescent="0.35"/>
    <row r="8" spans="1:2" s="28" customFormat="1" ht="14.15" customHeight="1" x14ac:dyDescent="0.35"/>
    <row r="9" spans="1:2" s="28" customFormat="1" ht="14.15" customHeight="1" x14ac:dyDescent="0.35"/>
    <row r="10" spans="1:2" s="28" customFormat="1" ht="14.15" customHeight="1" x14ac:dyDescent="0.35"/>
    <row r="11" spans="1:2" s="28" customFormat="1" ht="14.15" customHeight="1" x14ac:dyDescent="0.35"/>
    <row r="12" spans="1:2" s="28" customFormat="1" ht="14.15" customHeight="1" x14ac:dyDescent="0.35"/>
    <row r="13" spans="1:2" s="28" customFormat="1" ht="14.15" customHeight="1" x14ac:dyDescent="0.35"/>
    <row r="14" spans="1:2" s="28" customFormat="1" ht="14.15" customHeight="1" x14ac:dyDescent="0.35"/>
    <row r="16" spans="1:2" ht="15" customHeight="1" x14ac:dyDescent="0.35">
      <c r="B16" s="30"/>
    </row>
    <row r="17" spans="1:2" ht="15.5" x14ac:dyDescent="0.35">
      <c r="B17" s="37" t="s">
        <v>937</v>
      </c>
    </row>
    <row r="18" spans="1:2" ht="15.5" x14ac:dyDescent="0.35">
      <c r="B18" s="44">
        <f>Last_Download_Date</f>
        <v>42728.515393518515</v>
      </c>
    </row>
    <row r="31" spans="1:2" x14ac:dyDescent="0.35">
      <c r="A31" s="39"/>
    </row>
    <row r="32" spans="1:2" x14ac:dyDescent="0.35">
      <c r="A32" s="39" t="s">
        <v>938</v>
      </c>
    </row>
  </sheetData>
  <sheetProtection sheet="1" objects="1" scenarios="1" selectLockedCells="1"/>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KI888"/>
  <sheetViews>
    <sheetView showGridLines="0" showRowColHeaders="0" zoomScaleNormal="100" workbookViewId="0">
      <pane ySplit="4" topLeftCell="A5" activePane="bottomLeft" state="frozen"/>
      <selection pane="bottomLeft" activeCell="C13" sqref="C13"/>
    </sheetView>
  </sheetViews>
  <sheetFormatPr defaultRowHeight="14.5" x14ac:dyDescent="0.35"/>
  <cols>
    <col min="1" max="1" width="3.54296875" customWidth="1"/>
    <col min="2" max="3" width="24.7265625" customWidth="1"/>
    <col min="4" max="4" width="3.54296875" customWidth="1"/>
    <col min="5" max="5" width="3.26953125" customWidth="1"/>
    <col min="6" max="6" width="22.7265625" customWidth="1"/>
    <col min="7" max="7" width="2.1796875" customWidth="1"/>
    <col min="8" max="8" width="9.54296875" customWidth="1"/>
    <col min="9" max="9" width="3.26953125" customWidth="1"/>
    <col min="10" max="10" width="3.54296875" customWidth="1"/>
    <col min="11" max="11" width="3.26953125" customWidth="1"/>
    <col min="12" max="12" width="22.7265625" customWidth="1"/>
    <col min="13" max="13" width="2.1796875" customWidth="1"/>
    <col min="14" max="14" width="9.54296875" customWidth="1"/>
    <col min="15" max="15" width="3.26953125" customWidth="1"/>
    <col min="16" max="16" width="3.54296875" customWidth="1"/>
    <col min="17" max="17" width="3.26953125" customWidth="1"/>
    <col min="18" max="18" width="9.54296875" customWidth="1"/>
    <col min="19" max="19" width="3.26953125" customWidth="1"/>
    <col min="24" max="24" width="29.7265625" hidden="1" customWidth="1"/>
    <col min="25" max="25" width="4.453125" hidden="1" customWidth="1"/>
    <col min="26" max="26" width="24" hidden="1" customWidth="1"/>
    <col min="27" max="27" width="22.1796875" hidden="1" customWidth="1"/>
    <col min="28" max="28" width="4.54296875" hidden="1" customWidth="1"/>
    <col min="29" max="35" width="11.453125" hidden="1" customWidth="1"/>
    <col min="36" max="36" width="12" hidden="1" customWidth="1"/>
    <col min="37" max="37" width="9.1796875" hidden="1" customWidth="1"/>
    <col min="38" max="38" width="16.81640625" hidden="1" customWidth="1"/>
    <col min="39" max="39" width="32.54296875" hidden="1" customWidth="1"/>
    <col min="40" max="40" width="65.7265625" hidden="1" customWidth="1"/>
    <col min="41" max="41" width="9.1796875" hidden="1" customWidth="1"/>
    <col min="42" max="42" width="9.1796875" style="27" hidden="1" customWidth="1"/>
    <col min="43" max="295" width="9.1796875" style="27"/>
  </cols>
  <sheetData>
    <row r="1" spans="1:295" s="29" customFormat="1" ht="12" customHeight="1" x14ac:dyDescent="0.35"/>
    <row r="2" spans="1:295" s="29" customFormat="1" ht="12" customHeight="1" x14ac:dyDescent="0.35"/>
    <row r="3" spans="1:295" s="29" customFormat="1" ht="12" customHeight="1" x14ac:dyDescent="0.35"/>
    <row r="4" spans="1:295" s="29" customFormat="1" ht="12" customHeight="1" x14ac:dyDescent="0.35"/>
    <row r="5" spans="1:295" ht="6.75" customHeight="1" x14ac:dyDescent="0.35">
      <c r="A5" s="27"/>
      <c r="B5" s="27"/>
      <c r="C5" s="27"/>
      <c r="D5" s="27"/>
      <c r="E5" s="27"/>
      <c r="F5" s="27"/>
      <c r="G5" s="27"/>
      <c r="H5" s="27"/>
      <c r="I5" s="27"/>
      <c r="J5" s="27"/>
      <c r="K5" s="27"/>
      <c r="L5" s="27"/>
      <c r="M5" s="27"/>
      <c r="N5" s="27"/>
      <c r="O5" s="27"/>
      <c r="P5" s="27"/>
      <c r="Q5" s="27"/>
      <c r="R5" s="27"/>
      <c r="S5" s="27"/>
      <c r="T5" s="27"/>
      <c r="U5" s="27"/>
      <c r="V5" s="27"/>
      <c r="W5" s="27"/>
      <c r="X5" s="27"/>
    </row>
    <row r="6" spans="1:295" ht="14.25" customHeight="1" x14ac:dyDescent="0.5">
      <c r="A6" s="27"/>
      <c r="B6" s="58" t="s">
        <v>933</v>
      </c>
      <c r="C6" s="58"/>
      <c r="D6" s="48"/>
      <c r="E6" s="58" t="s">
        <v>934</v>
      </c>
      <c r="F6" s="58"/>
      <c r="G6" s="58"/>
      <c r="H6" s="58"/>
      <c r="I6" s="58"/>
      <c r="J6" s="49"/>
      <c r="K6" s="58" t="s">
        <v>935</v>
      </c>
      <c r="L6" s="58"/>
      <c r="M6" s="58"/>
      <c r="N6" s="58"/>
      <c r="O6" s="58"/>
      <c r="P6" s="48"/>
      <c r="Q6" s="58" t="s">
        <v>932</v>
      </c>
      <c r="R6" s="58"/>
      <c r="S6" s="58"/>
      <c r="T6" s="27"/>
      <c r="U6" s="27"/>
      <c r="V6" s="27"/>
      <c r="W6" s="27"/>
      <c r="X6" s="27"/>
      <c r="Z6" s="21"/>
    </row>
    <row r="7" spans="1:295" ht="18" customHeight="1" x14ac:dyDescent="0.35">
      <c r="A7" s="27"/>
      <c r="B7" s="58"/>
      <c r="C7" s="58"/>
      <c r="D7" s="50"/>
      <c r="E7" s="58"/>
      <c r="F7" s="58"/>
      <c r="G7" s="58"/>
      <c r="H7" s="58"/>
      <c r="I7" s="58"/>
      <c r="J7" s="49"/>
      <c r="K7" s="58"/>
      <c r="L7" s="58"/>
      <c r="M7" s="58"/>
      <c r="N7" s="58"/>
      <c r="O7" s="58"/>
      <c r="P7" s="48"/>
      <c r="Q7" s="58"/>
      <c r="R7" s="58"/>
      <c r="S7" s="58"/>
      <c r="T7" s="27"/>
      <c r="U7" s="27"/>
      <c r="V7" s="27"/>
      <c r="W7" s="27"/>
      <c r="X7" s="27"/>
    </row>
    <row r="8" spans="1:295" ht="18" customHeight="1" x14ac:dyDescent="0.35">
      <c r="A8" s="27"/>
      <c r="B8" s="58"/>
      <c r="C8" s="58"/>
      <c r="D8" s="48"/>
      <c r="E8" s="58"/>
      <c r="F8" s="58"/>
      <c r="G8" s="58"/>
      <c r="H8" s="58"/>
      <c r="I8" s="58"/>
      <c r="J8" s="51"/>
      <c r="K8" s="58"/>
      <c r="L8" s="58"/>
      <c r="M8" s="58"/>
      <c r="N8" s="58"/>
      <c r="O8" s="58"/>
      <c r="P8" s="48"/>
      <c r="Q8" s="58"/>
      <c r="R8" s="58"/>
      <c r="S8" s="58"/>
      <c r="T8" s="27"/>
      <c r="U8" s="27"/>
      <c r="V8" s="27"/>
      <c r="W8" s="27"/>
      <c r="X8" s="27"/>
      <c r="AC8" t="s">
        <v>888</v>
      </c>
      <c r="AL8" t="s">
        <v>920</v>
      </c>
      <c r="AM8" t="s">
        <v>921</v>
      </c>
      <c r="AN8" t="s">
        <v>922</v>
      </c>
    </row>
    <row r="9" spans="1:295" ht="22.5" customHeight="1" x14ac:dyDescent="0.35">
      <c r="A9" s="27"/>
      <c r="B9" s="38" t="s">
        <v>924</v>
      </c>
      <c r="C9" s="38" t="s">
        <v>925</v>
      </c>
      <c r="D9" s="27"/>
      <c r="E9" s="55" t="s">
        <v>926</v>
      </c>
      <c r="F9" s="55"/>
      <c r="G9" s="55"/>
      <c r="H9" s="55"/>
      <c r="I9" s="55"/>
      <c r="J9" s="39"/>
      <c r="K9" s="55" t="s">
        <v>927</v>
      </c>
      <c r="L9" s="55"/>
      <c r="M9" s="55"/>
      <c r="N9" s="55"/>
      <c r="O9" s="55"/>
      <c r="P9" s="39"/>
      <c r="Q9" s="55" t="s">
        <v>931</v>
      </c>
      <c r="R9" s="55"/>
      <c r="S9" s="55"/>
      <c r="T9" s="27"/>
      <c r="U9" s="27"/>
      <c r="V9" s="27"/>
      <c r="W9" s="27"/>
      <c r="X9" s="27"/>
      <c r="AC9" s="59" t="str">
        <f ca="1">IFERROR(VLOOKUP(1,AL:AN,3,FALSE),"")</f>
        <v/>
      </c>
      <c r="AD9" s="60"/>
      <c r="AE9" s="60"/>
      <c r="AF9" s="60"/>
      <c r="AG9" s="60"/>
      <c r="AH9" s="60"/>
      <c r="AI9" s="60"/>
      <c r="AJ9" s="61"/>
      <c r="AL9">
        <f>IF(Table11[[#This Row],[Error Message]]&lt;&gt;"",MAX($AL$8:AL8)+1,0)</f>
        <v>0</v>
      </c>
      <c r="AM9" t="s">
        <v>904</v>
      </c>
      <c r="AN9" t="str">
        <f>IF(From_Country="","Error: No 'From Country' specified. Please select one from the drop down list.","")</f>
        <v/>
      </c>
    </row>
    <row r="10" spans="1:295" ht="15" customHeight="1" x14ac:dyDescent="0.35">
      <c r="A10" s="27"/>
      <c r="B10" s="73"/>
      <c r="C10" s="74">
        <f ca="1">tblConversions[Input currency values]*Conversion_Factor</f>
        <v>0</v>
      </c>
      <c r="D10" s="27"/>
      <c r="E10" s="28"/>
      <c r="F10" s="56" t="s">
        <v>365</v>
      </c>
      <c r="G10" s="41"/>
      <c r="H10" s="56" t="s">
        <v>929</v>
      </c>
      <c r="I10" s="41"/>
      <c r="J10" s="39"/>
      <c r="K10" s="41"/>
      <c r="L10" s="56" t="s">
        <v>365</v>
      </c>
      <c r="M10" s="41"/>
      <c r="N10" s="56" t="s">
        <v>929</v>
      </c>
      <c r="O10" s="41"/>
      <c r="P10" s="39"/>
      <c r="Q10" s="41"/>
      <c r="R10" s="57" t="s">
        <v>930</v>
      </c>
      <c r="S10" s="28"/>
      <c r="T10" s="27"/>
      <c r="U10" s="27"/>
      <c r="V10" s="27"/>
      <c r="W10" s="27"/>
      <c r="X10" s="27"/>
      <c r="AC10" s="62"/>
      <c r="AD10" s="63"/>
      <c r="AE10" s="63"/>
      <c r="AF10" s="63"/>
      <c r="AG10" s="63"/>
      <c r="AH10" s="63"/>
      <c r="AI10" s="63"/>
      <c r="AJ10" s="64"/>
      <c r="AL10">
        <f>IF(Table11[[#This Row],[Error Message]]&lt;&gt;"",MAX($AL$8:AL9)+1,0)</f>
        <v>0</v>
      </c>
      <c r="AM10" t="s">
        <v>898</v>
      </c>
      <c r="AN10" t="str">
        <f>IF(ISNA($AC$16),"Error: Sorry, but there's no Deflation data available for '" &amp; From_Country &amp; "'","")</f>
        <v/>
      </c>
    </row>
    <row r="11" spans="1:295" ht="15" customHeight="1" x14ac:dyDescent="0.35">
      <c r="A11" s="27"/>
      <c r="B11" s="75"/>
      <c r="C11" s="75">
        <f ca="1">tblConversions[Input currency values]*Conversion_Factor</f>
        <v>0</v>
      </c>
      <c r="D11" s="27"/>
      <c r="E11" s="28"/>
      <c r="F11" s="56"/>
      <c r="G11" s="42"/>
      <c r="H11" s="56"/>
      <c r="I11" s="41"/>
      <c r="J11" s="39"/>
      <c r="K11" s="41"/>
      <c r="L11" s="56"/>
      <c r="M11" s="42"/>
      <c r="N11" s="56"/>
      <c r="O11" s="41"/>
      <c r="P11" s="39"/>
      <c r="Q11" s="41"/>
      <c r="R11" s="57"/>
      <c r="S11" s="28"/>
      <c r="T11" s="27"/>
      <c r="U11" s="27"/>
      <c r="V11" s="27"/>
      <c r="W11" s="27"/>
      <c r="X11" s="27"/>
      <c r="AC11" s="62"/>
      <c r="AD11" s="63"/>
      <c r="AE11" s="63"/>
      <c r="AF11" s="63"/>
      <c r="AG11" s="63"/>
      <c r="AH11" s="63"/>
      <c r="AI11" s="63"/>
      <c r="AJ11" s="64"/>
      <c r="AL11">
        <f>IF(Table11[[#This Row],[Error Message]]&lt;&gt;"",MAX($AL$8:AL10)+1,0)</f>
        <v>0</v>
      </c>
      <c r="AM11" t="s">
        <v>899</v>
      </c>
      <c r="AN11" t="str">
        <f>IF(ISNA($AG$16),"Error: Sorry, but there's no Currency rate data available for '" &amp; From_Country &amp; "'","")</f>
        <v/>
      </c>
    </row>
    <row r="12" spans="1:295" ht="15" customHeight="1" x14ac:dyDescent="0.35">
      <c r="A12" s="27"/>
      <c r="B12" s="75"/>
      <c r="C12" s="75">
        <f ca="1">tblConversions[Input currency values]*Conversion_Factor</f>
        <v>0</v>
      </c>
      <c r="D12" s="27"/>
      <c r="E12" s="28"/>
      <c r="F12" s="53" t="s">
        <v>354</v>
      </c>
      <c r="G12" s="28"/>
      <c r="H12" s="40">
        <v>1961</v>
      </c>
      <c r="I12" s="28"/>
      <c r="J12" s="27"/>
      <c r="K12" s="36"/>
      <c r="L12" s="53" t="s">
        <v>354</v>
      </c>
      <c r="M12" s="28"/>
      <c r="N12" s="40">
        <v>2015</v>
      </c>
      <c r="O12" s="28"/>
      <c r="P12" s="27"/>
      <c r="Q12" s="28"/>
      <c r="R12" s="52">
        <v>2015</v>
      </c>
      <c r="S12" s="28"/>
      <c r="T12" s="27"/>
      <c r="U12" s="27"/>
      <c r="V12" s="27"/>
      <c r="W12" s="27"/>
      <c r="X12" s="27"/>
      <c r="AC12" s="65"/>
      <c r="AD12" s="66"/>
      <c r="AE12" s="66"/>
      <c r="AF12" s="66"/>
      <c r="AG12" s="66"/>
      <c r="AH12" s="66"/>
      <c r="AI12" s="66"/>
      <c r="AJ12" s="67"/>
      <c r="AL12">
        <f>IF(Table11[[#This Row],[Error Message]]&lt;&gt;"",MAX($AL$8:AL11)+1,0)</f>
        <v>0</v>
      </c>
      <c r="AM12" t="s">
        <v>905</v>
      </c>
      <c r="AN12" t="str">
        <f>IF(To_Country="","Error: No 'To Country' specified. Please select one from the drop down list.","")</f>
        <v/>
      </c>
    </row>
    <row r="13" spans="1:295" ht="15" customHeight="1" x14ac:dyDescent="0.35">
      <c r="A13" s="27"/>
      <c r="B13" s="74"/>
      <c r="C13" s="74">
        <f ca="1">tblConversions[Input currency values]*Conversion_Factor</f>
        <v>0</v>
      </c>
      <c r="D13" s="27"/>
      <c r="E13" s="28"/>
      <c r="F13" s="28"/>
      <c r="G13" s="28"/>
      <c r="H13" s="28"/>
      <c r="I13" s="28"/>
      <c r="J13" s="27"/>
      <c r="K13" s="28"/>
      <c r="L13" s="28"/>
      <c r="M13" s="28"/>
      <c r="N13" s="28"/>
      <c r="O13" s="28"/>
      <c r="P13" s="27"/>
      <c r="Q13" s="28"/>
      <c r="R13" s="28"/>
      <c r="S13" s="28"/>
      <c r="T13" s="27"/>
      <c r="U13" s="27"/>
      <c r="V13" s="27"/>
      <c r="W13" s="27"/>
      <c r="X13" s="27"/>
      <c r="AL13">
        <f>IF(Table11[[#This Row],[Error Message]]&lt;&gt;"",MAX($AL$8:AL12)+1,0)</f>
        <v>0</v>
      </c>
      <c r="AM13" t="s">
        <v>900</v>
      </c>
      <c r="AN13" t="str">
        <f>IF(ISNA($AC$20),"Error: Sorry, but there's no Deflation data available for '" &amp; To_Country &amp; "'","")</f>
        <v/>
      </c>
    </row>
    <row r="14" spans="1:295" ht="15" customHeight="1" x14ac:dyDescent="0.35">
      <c r="A14" s="27"/>
      <c r="B14" s="74"/>
      <c r="C14" s="74">
        <f ca="1">tblConversions[Input currency values]*Conversion_Factor</f>
        <v>0</v>
      </c>
      <c r="D14" s="27"/>
      <c r="E14" s="43"/>
      <c r="F14" s="43"/>
      <c r="G14" s="43"/>
      <c r="H14" s="43"/>
      <c r="I14" s="43"/>
      <c r="J14" s="43"/>
      <c r="K14" s="43"/>
      <c r="L14" s="43"/>
      <c r="M14" s="43"/>
      <c r="N14" s="43"/>
      <c r="O14" s="43"/>
      <c r="P14" s="43"/>
      <c r="Q14" s="43"/>
      <c r="R14" s="43"/>
      <c r="S14" s="43"/>
      <c r="T14" s="27"/>
      <c r="U14" s="27"/>
      <c r="V14" s="27"/>
      <c r="W14" s="27"/>
      <c r="X14" s="27"/>
      <c r="AC14" s="54" t="s">
        <v>846</v>
      </c>
      <c r="AD14" s="54"/>
      <c r="AE14" s="54"/>
      <c r="AF14" s="54"/>
      <c r="AG14" s="54"/>
      <c r="AH14" s="54"/>
      <c r="AI14" s="54"/>
      <c r="AL14">
        <f>IF(Table11[[#This Row],[Error Message]]&lt;&gt;"",MAX($AL$8:AL13)+1,0)</f>
        <v>0</v>
      </c>
      <c r="AM14" t="s">
        <v>901</v>
      </c>
      <c r="AN14" t="str">
        <f>IF(ISNA($AG$20),"Error: Sorry, but there's no Currency rate data available for '" &amp; To_Country&amp;"'","")</f>
        <v/>
      </c>
    </row>
    <row r="15" spans="1:295" s="1" customFormat="1" ht="15" customHeight="1" x14ac:dyDescent="0.35">
      <c r="A15" s="31"/>
      <c r="B15" s="74"/>
      <c r="C15" s="74">
        <f ca="1">tblConversions[Input currency values]*Conversion_Factor</f>
        <v>0</v>
      </c>
      <c r="D15" s="31"/>
      <c r="E15" s="69" t="str">
        <f ca="1">IF(AC9&lt;&gt;"",AC9,"If an error occurs, a description will appear here")</f>
        <v>If an error occurs, a description will appear here</v>
      </c>
      <c r="F15" s="69"/>
      <c r="G15" s="69"/>
      <c r="H15" s="69"/>
      <c r="I15" s="69"/>
      <c r="J15" s="69"/>
      <c r="K15" s="69"/>
      <c r="L15" s="69"/>
      <c r="M15" s="69"/>
      <c r="N15" s="69"/>
      <c r="O15" s="69"/>
      <c r="P15" s="69"/>
      <c r="Q15" s="69"/>
      <c r="R15" s="69"/>
      <c r="S15" s="69"/>
      <c r="T15" s="31"/>
      <c r="U15" s="31"/>
      <c r="V15" s="31"/>
      <c r="W15" s="31"/>
      <c r="X15" s="31"/>
      <c r="AB15"/>
      <c r="AC15" s="5" t="s">
        <v>842</v>
      </c>
      <c r="AD15" s="5" t="s">
        <v>841</v>
      </c>
      <c r="AE15" s="5" t="s">
        <v>902</v>
      </c>
      <c r="AF15" s="5" t="s">
        <v>903</v>
      </c>
      <c r="AG15" s="6" t="s">
        <v>843</v>
      </c>
      <c r="AH15" s="6" t="s">
        <v>844</v>
      </c>
      <c r="AI15" s="6" t="s">
        <v>887</v>
      </c>
      <c r="AJ15" s="7" t="s">
        <v>845</v>
      </c>
      <c r="AL15">
        <f>IF(Table11[[#This Row],[Error Message]]&lt;&gt;"",MAX($AL$8:AL14)+1,0)</f>
        <v>0</v>
      </c>
      <c r="AM15" t="s">
        <v>909</v>
      </c>
      <c r="AN15" t="str">
        <f>IF(ROWS(tblStartYears[])&lt;2,"Error: Sorry, but there's no Deflation data available for '" &amp; From_Country &amp;"'","")</f>
        <v/>
      </c>
      <c r="AO15"/>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c r="EE15" s="31"/>
      <c r="EF15" s="31"/>
      <c r="EG15" s="31"/>
      <c r="EH15" s="31"/>
      <c r="EI15" s="31"/>
      <c r="EJ15" s="31"/>
      <c r="EK15" s="31"/>
      <c r="EL15" s="31"/>
      <c r="EM15" s="31"/>
      <c r="EN15" s="31"/>
      <c r="EO15" s="31"/>
      <c r="EP15" s="31"/>
      <c r="EQ15" s="31"/>
      <c r="ER15" s="31"/>
      <c r="ES15" s="31"/>
      <c r="ET15" s="31"/>
      <c r="EU15" s="31"/>
      <c r="EV15" s="31"/>
      <c r="EW15" s="31"/>
      <c r="EX15" s="31"/>
      <c r="EY15" s="31"/>
      <c r="EZ15" s="31"/>
      <c r="FA15" s="31"/>
      <c r="FB15" s="31"/>
      <c r="FC15" s="31"/>
      <c r="FD15" s="31"/>
      <c r="FE15" s="31"/>
      <c r="FF15" s="31"/>
      <c r="FG15" s="31"/>
      <c r="FH15" s="31"/>
      <c r="FI15" s="31"/>
      <c r="FJ15" s="31"/>
      <c r="FK15" s="31"/>
      <c r="FL15" s="31"/>
      <c r="FM15" s="31"/>
      <c r="FN15" s="31"/>
      <c r="FO15" s="31"/>
      <c r="FP15" s="31"/>
      <c r="FQ15" s="31"/>
      <c r="FR15" s="31"/>
      <c r="FS15" s="31"/>
      <c r="FT15" s="31"/>
      <c r="FU15" s="31"/>
      <c r="FV15" s="31"/>
      <c r="FW15" s="31"/>
      <c r="FX15" s="31"/>
      <c r="FY15" s="31"/>
      <c r="FZ15" s="31"/>
      <c r="GA15" s="31"/>
      <c r="GB15" s="31"/>
      <c r="GC15" s="31"/>
      <c r="GD15" s="31"/>
      <c r="GE15" s="31"/>
      <c r="GF15" s="31"/>
      <c r="GG15" s="31"/>
      <c r="GH15" s="31"/>
      <c r="GI15" s="31"/>
      <c r="GJ15" s="31"/>
      <c r="GK15" s="31"/>
      <c r="GL15" s="31"/>
      <c r="GM15" s="31"/>
      <c r="GN15" s="31"/>
      <c r="GO15" s="31"/>
      <c r="GP15" s="31"/>
      <c r="GQ15" s="31"/>
      <c r="GR15" s="31"/>
      <c r="GS15" s="31"/>
      <c r="GT15" s="31"/>
      <c r="GU15" s="31"/>
      <c r="GV15" s="31"/>
      <c r="GW15" s="31"/>
      <c r="GX15" s="31"/>
      <c r="GY15" s="31"/>
      <c r="GZ15" s="31"/>
      <c r="HA15" s="31"/>
      <c r="HB15" s="31"/>
      <c r="HC15" s="31"/>
      <c r="HD15" s="31"/>
      <c r="HE15" s="31"/>
      <c r="HF15" s="31"/>
      <c r="HG15" s="31"/>
      <c r="HH15" s="31"/>
      <c r="HI15" s="31"/>
      <c r="HJ15" s="31"/>
      <c r="HK15" s="31"/>
      <c r="HL15" s="31"/>
      <c r="HM15" s="31"/>
      <c r="HN15" s="31"/>
      <c r="HO15" s="31"/>
      <c r="HP15" s="31"/>
      <c r="HQ15" s="31"/>
      <c r="HR15" s="31"/>
      <c r="HS15" s="31"/>
      <c r="HT15" s="31"/>
      <c r="HU15" s="31"/>
      <c r="HV15" s="31"/>
      <c r="HW15" s="31"/>
      <c r="HX15" s="31"/>
      <c r="HY15" s="31"/>
      <c r="HZ15" s="31"/>
      <c r="IA15" s="31"/>
      <c r="IB15" s="31"/>
      <c r="IC15" s="31"/>
      <c r="ID15" s="31"/>
      <c r="IE15" s="31"/>
      <c r="IF15" s="31"/>
      <c r="IG15" s="31"/>
      <c r="IH15" s="31"/>
      <c r="II15" s="31"/>
      <c r="IJ15" s="31"/>
      <c r="IK15" s="31"/>
      <c r="IL15" s="31"/>
      <c r="IM15" s="31"/>
      <c r="IN15" s="31"/>
      <c r="IO15" s="31"/>
      <c r="IP15" s="31"/>
      <c r="IQ15" s="31"/>
      <c r="IR15" s="31"/>
      <c r="IS15" s="31"/>
      <c r="IT15" s="31"/>
      <c r="IU15" s="31"/>
      <c r="IV15" s="31"/>
      <c r="IW15" s="31"/>
      <c r="IX15" s="31"/>
      <c r="IY15" s="31"/>
      <c r="IZ15" s="31"/>
      <c r="JA15" s="31"/>
      <c r="JB15" s="31"/>
      <c r="JC15" s="31"/>
      <c r="JD15" s="31"/>
      <c r="JE15" s="31"/>
      <c r="JF15" s="31"/>
      <c r="JG15" s="31"/>
      <c r="JH15" s="31"/>
      <c r="JI15" s="31"/>
      <c r="JJ15" s="31"/>
      <c r="JK15" s="31"/>
      <c r="JL15" s="31"/>
      <c r="JM15" s="31"/>
      <c r="JN15" s="31"/>
      <c r="JO15" s="31"/>
      <c r="JP15" s="31"/>
      <c r="JQ15" s="31"/>
      <c r="JR15" s="31"/>
      <c r="JS15" s="31"/>
      <c r="JT15" s="31"/>
      <c r="JU15" s="31"/>
      <c r="JV15" s="31"/>
      <c r="JW15" s="31"/>
      <c r="JX15" s="31"/>
      <c r="JY15" s="31"/>
      <c r="JZ15" s="31"/>
      <c r="KA15" s="31"/>
      <c r="KB15" s="31"/>
      <c r="KC15" s="31"/>
      <c r="KD15" s="31"/>
      <c r="KE15" s="31"/>
      <c r="KF15" s="31"/>
      <c r="KG15" s="31"/>
      <c r="KH15" s="31"/>
      <c r="KI15" s="31"/>
    </row>
    <row r="16" spans="1:295" ht="15" customHeight="1" x14ac:dyDescent="0.35">
      <c r="A16" s="27"/>
      <c r="B16" s="74"/>
      <c r="C16" s="74">
        <f ca="1">tblConversions[Input currency values]*Conversion_Factor</f>
        <v>0</v>
      </c>
      <c r="D16" s="27"/>
      <c r="E16" s="69"/>
      <c r="F16" s="69"/>
      <c r="G16" s="69"/>
      <c r="H16" s="69"/>
      <c r="I16" s="69"/>
      <c r="J16" s="69"/>
      <c r="K16" s="69"/>
      <c r="L16" s="69"/>
      <c r="M16" s="69"/>
      <c r="N16" s="69"/>
      <c r="O16" s="69"/>
      <c r="P16" s="69"/>
      <c r="Q16" s="69"/>
      <c r="R16" s="69"/>
      <c r="S16" s="69"/>
      <c r="T16" s="27"/>
      <c r="U16" s="27"/>
      <c r="V16" s="27"/>
      <c r="W16" s="27"/>
      <c r="X16" s="27"/>
      <c r="Z16" s="2" t="s">
        <v>894</v>
      </c>
      <c r="AC16" s="9">
        <f>MATCH(From_Country,tblDeflator[Country],0)+2</f>
        <v>254</v>
      </c>
      <c r="AD16" s="10" t="str">
        <f>ADDRESS(AC16,AC17,4)</f>
        <v>C254</v>
      </c>
      <c r="AE16" s="10">
        <f ca="1">COUNTIF(INDIRECT("Deflator!"&amp;AD16&amp;":"&amp;AD18),"="&amp;NA())</f>
        <v>0</v>
      </c>
      <c r="AF16" s="23">
        <f ca="1">IF(AC18&gt;=AC17,PRODUCT(INDIRECT("Deflator!"&amp;AD16&amp;":"&amp;AD18)),1)</f>
        <v>6.0912412112739727</v>
      </c>
      <c r="AG16" s="24">
        <f>MATCH(From_Country,tblConvertor[Country],0)+2</f>
        <v>254</v>
      </c>
      <c r="AH16" s="14" t="str">
        <f>ADDRESS(AG16,AG24,4)</f>
        <v>BE254</v>
      </c>
      <c r="AI16" s="14">
        <f ca="1">INDIRECT("Convertor!"&amp;AH16)</f>
        <v>1</v>
      </c>
      <c r="AJ16" s="15"/>
      <c r="AL16">
        <f>IF(Table11[[#This Row],[Error Message]]&lt;&gt;"",MAX($AL$8:AL15)+1,0)</f>
        <v>0</v>
      </c>
      <c r="AM16" t="s">
        <v>906</v>
      </c>
      <c r="AN16" t="str">
        <f>IF(From_Year="","Error: No 'From Year' specified. Please select one from the drop down list.","")</f>
        <v/>
      </c>
      <c r="AO16" s="1"/>
    </row>
    <row r="17" spans="1:48" ht="15" customHeight="1" x14ac:dyDescent="0.35">
      <c r="A17" s="27"/>
      <c r="B17" s="74"/>
      <c r="C17" s="74">
        <f ca="1">tblConversions[Input currency values]*Conversion_Factor</f>
        <v>0</v>
      </c>
      <c r="D17" s="27"/>
      <c r="E17" s="69"/>
      <c r="F17" s="69"/>
      <c r="G17" s="69"/>
      <c r="H17" s="69"/>
      <c r="I17" s="69"/>
      <c r="J17" s="69"/>
      <c r="K17" s="69"/>
      <c r="L17" s="69"/>
      <c r="M17" s="69"/>
      <c r="N17" s="69"/>
      <c r="O17" s="69"/>
      <c r="P17" s="69"/>
      <c r="Q17" s="69"/>
      <c r="R17" s="69"/>
      <c r="S17" s="69"/>
      <c r="T17" s="27"/>
      <c r="U17" s="27"/>
      <c r="V17" s="27"/>
      <c r="W17" s="27"/>
      <c r="X17" s="27"/>
      <c r="Z17" s="2" t="s">
        <v>895</v>
      </c>
      <c r="AC17" s="11">
        <f>MATCH(TEXT(From_Year,"0"),tblDeflator[#Headers],0)</f>
        <v>3</v>
      </c>
      <c r="AD17" s="20"/>
      <c r="AE17" s="20"/>
      <c r="AF17" s="20"/>
      <c r="AG17" s="20"/>
      <c r="AH17" s="14"/>
      <c r="AI17" s="14"/>
      <c r="AJ17" s="16"/>
      <c r="AL17">
        <f>IF(Table11[[#This Row],[Error Message]]&lt;&gt;"",MAX($AL$8:AL16)+1,0)</f>
        <v>0</v>
      </c>
      <c r="AM17" t="s">
        <v>912</v>
      </c>
      <c r="AN17" t="str">
        <f>IF(ISNA($AC$17),"Error: Sorry, but there's no Deflation data available for '" &amp; From_Year &amp; "'","")</f>
        <v/>
      </c>
      <c r="AP17" s="33"/>
      <c r="AQ17" s="33"/>
      <c r="AR17" s="33"/>
      <c r="AS17" s="33"/>
      <c r="AT17" s="33"/>
      <c r="AU17" s="33"/>
      <c r="AV17" s="33"/>
    </row>
    <row r="18" spans="1:48" ht="15" customHeight="1" x14ac:dyDescent="0.35">
      <c r="A18" s="27"/>
      <c r="B18" s="74"/>
      <c r="C18" s="74">
        <f ca="1">tblConversions[Input currency values]*Conversion_Factor</f>
        <v>0</v>
      </c>
      <c r="D18" s="27"/>
      <c r="E18" s="47"/>
      <c r="F18" s="47"/>
      <c r="G18" s="47"/>
      <c r="H18" s="47"/>
      <c r="I18" s="47"/>
      <c r="J18" s="47"/>
      <c r="K18" s="47"/>
      <c r="L18" s="47"/>
      <c r="M18" s="47"/>
      <c r="N18" s="47"/>
      <c r="O18" s="47"/>
      <c r="P18" s="47"/>
      <c r="Q18" s="47"/>
      <c r="R18" s="47"/>
      <c r="S18" s="47"/>
      <c r="T18" s="27"/>
      <c r="U18" s="27"/>
      <c r="V18" s="27"/>
      <c r="W18" s="27"/>
      <c r="X18" s="27"/>
      <c r="AA18" s="1"/>
      <c r="AC18" s="11">
        <f>MATCH(TEXT(Conversion_Year,"0"),tblDeflator[#Headers],0)-1</f>
        <v>56</v>
      </c>
      <c r="AD18" s="12" t="str">
        <f>ADDRESS(AC16,AC18,4)</f>
        <v>BD254</v>
      </c>
      <c r="AE18" s="20"/>
      <c r="AF18" s="14"/>
      <c r="AG18" s="13"/>
      <c r="AH18" s="14"/>
      <c r="AI18" s="14"/>
      <c r="AJ18" s="16"/>
      <c r="AL18">
        <f>IF(Table11[[#This Row],[Error Message]]&lt;&gt;"",MAX($AL$8:AL17)+1,0)</f>
        <v>0</v>
      </c>
      <c r="AM18" t="s">
        <v>914</v>
      </c>
      <c r="AN18" t="str">
        <f>IF(ROWS(tblFinishYears[])&lt;2,"Error: Sorry, but there's no Deflation data available for '" &amp; To_Country &amp; "'","")</f>
        <v/>
      </c>
      <c r="AO18" s="22"/>
      <c r="AP18" s="33"/>
      <c r="AQ18" s="33"/>
      <c r="AR18" s="33"/>
      <c r="AS18" s="33"/>
      <c r="AT18" s="33"/>
      <c r="AU18" s="33"/>
      <c r="AV18" s="33"/>
    </row>
    <row r="19" spans="1:48" ht="15" customHeight="1" x14ac:dyDescent="0.35">
      <c r="A19" s="27"/>
      <c r="B19" s="74"/>
      <c r="C19" s="74">
        <f ca="1">tblConversions[Input currency values]*Conversion_Factor</f>
        <v>0</v>
      </c>
      <c r="D19" s="27"/>
      <c r="E19" s="58" t="s">
        <v>936</v>
      </c>
      <c r="F19" s="58"/>
      <c r="G19" s="58"/>
      <c r="H19" s="58"/>
      <c r="I19" s="58"/>
      <c r="J19" s="58"/>
      <c r="K19" s="58"/>
      <c r="L19" s="58"/>
      <c r="M19" s="58"/>
      <c r="N19" s="58"/>
      <c r="O19" s="58"/>
      <c r="P19" s="58"/>
      <c r="Q19" s="58"/>
      <c r="R19" s="58"/>
      <c r="S19" s="58"/>
      <c r="T19" s="27"/>
      <c r="U19" s="27"/>
      <c r="V19" s="27"/>
      <c r="W19" s="27"/>
      <c r="X19" s="27"/>
      <c r="AA19" s="1"/>
      <c r="AC19" s="11"/>
      <c r="AD19" s="12"/>
      <c r="AE19" s="12"/>
      <c r="AF19" s="14"/>
      <c r="AG19" s="13"/>
      <c r="AH19" s="14"/>
      <c r="AI19" s="14"/>
      <c r="AJ19" s="16"/>
      <c r="AL19">
        <f>IF(Table11[[#This Row],[Error Message]]&lt;&gt;"",MAX($AL$8:AL18)+1,0)</f>
        <v>0</v>
      </c>
      <c r="AM19" t="s">
        <v>907</v>
      </c>
      <c r="AN19" t="str">
        <f>IF(To_Year="","Error: No 'To Year' specified. Please select one from the drop down list.","")</f>
        <v/>
      </c>
      <c r="AO19" s="22"/>
      <c r="AP19" s="33"/>
      <c r="AQ19" s="33"/>
      <c r="AR19" s="33"/>
      <c r="AS19" s="33"/>
      <c r="AT19" s="33"/>
      <c r="AU19" s="33"/>
      <c r="AV19" s="33"/>
    </row>
    <row r="20" spans="1:48" ht="15" customHeight="1" x14ac:dyDescent="0.35">
      <c r="A20" s="27"/>
      <c r="B20" s="74"/>
      <c r="C20" s="74">
        <f ca="1">tblConversions[Input currency values]*Conversion_Factor</f>
        <v>0</v>
      </c>
      <c r="D20" s="27"/>
      <c r="E20" s="70"/>
      <c r="F20" s="70"/>
      <c r="G20" s="70"/>
      <c r="H20" s="70"/>
      <c r="I20" s="70"/>
      <c r="J20" s="70"/>
      <c r="K20" s="70"/>
      <c r="L20" s="70"/>
      <c r="M20" s="70"/>
      <c r="N20" s="70"/>
      <c r="O20" s="70"/>
      <c r="P20" s="70"/>
      <c r="Q20" s="70"/>
      <c r="R20" s="70"/>
      <c r="S20" s="70"/>
      <c r="T20" s="27"/>
      <c r="U20" s="27"/>
      <c r="V20" s="27"/>
      <c r="W20" s="27"/>
      <c r="X20" s="27"/>
      <c r="Z20" s="4" t="s">
        <v>896</v>
      </c>
      <c r="AC20" s="11">
        <f>MATCH(To_Country,tblDeflator[Country],0)+2</f>
        <v>254</v>
      </c>
      <c r="AD20" s="12" t="str">
        <f>ADDRESS(AC20,AC21,4)</f>
        <v>BE254</v>
      </c>
      <c r="AE20" s="12">
        <f ca="1">COUNTIF(INDIRECT("Deflator!"&amp;AD20&amp;":"&amp;AD22),"="&amp;NA())</f>
        <v>0</v>
      </c>
      <c r="AF20" s="14">
        <f ca="1">IF(AC22&gt;=AC21,PRODUCT(INDIRECT("Deflator!"&amp;AD20&amp;":"&amp;AD22)),1)</f>
        <v>1</v>
      </c>
      <c r="AG20" s="13">
        <f>MATCH(To_Country,tblConvertor[Country],0)+2</f>
        <v>254</v>
      </c>
      <c r="AH20" s="14" t="str">
        <f>ADDRESS(AG20,AG24,4)</f>
        <v>BE254</v>
      </c>
      <c r="AI20" s="14">
        <f ca="1">INDIRECT("Convertor!"&amp;AH20)</f>
        <v>1</v>
      </c>
      <c r="AJ20" s="16"/>
      <c r="AL20">
        <f>IF(Table11[[#This Row],[Error Message]]&lt;&gt;"",MAX($AL$8:AL19)+1,0)</f>
        <v>0</v>
      </c>
      <c r="AM20" t="s">
        <v>915</v>
      </c>
      <c r="AN20" t="str">
        <f>IF(ISNA($AC$22),"Error: Sorry, but there's no Deflation data available for '" &amp; To_Year &amp; "'","")</f>
        <v/>
      </c>
      <c r="AO20" s="22"/>
    </row>
    <row r="21" spans="1:48" ht="15" customHeight="1" x14ac:dyDescent="0.35">
      <c r="A21" s="27"/>
      <c r="B21" s="75"/>
      <c r="C21" s="75">
        <f ca="1">tblConversions[Input currency values]*Conversion_Factor</f>
        <v>0</v>
      </c>
      <c r="D21" s="27"/>
      <c r="E21" s="72" t="str">
        <f ca="1">IF(AC9&lt;&gt;"","1","0")</f>
        <v>0</v>
      </c>
      <c r="F21" s="72"/>
      <c r="G21" s="72"/>
      <c r="H21" s="72"/>
      <c r="I21" s="72"/>
      <c r="J21" s="72"/>
      <c r="K21" s="72"/>
      <c r="L21" s="72"/>
      <c r="M21" s="72"/>
      <c r="N21" s="72"/>
      <c r="O21" s="72"/>
      <c r="P21" s="72"/>
      <c r="Q21" s="72"/>
      <c r="R21" s="72"/>
      <c r="S21" s="72"/>
      <c r="T21" s="27"/>
      <c r="U21" s="27"/>
      <c r="V21" s="27"/>
      <c r="W21" s="27"/>
      <c r="X21" s="27"/>
      <c r="Z21" s="4" t="s">
        <v>897</v>
      </c>
      <c r="AC21" s="11">
        <f>MATCH(TEXT(Conversion_Year,"0"),tblDeflator[#Headers],0)</f>
        <v>57</v>
      </c>
      <c r="AD21" s="20"/>
      <c r="AE21" s="20"/>
      <c r="AF21" s="20"/>
      <c r="AG21" s="20"/>
      <c r="AH21" s="14"/>
      <c r="AI21" s="14"/>
      <c r="AJ21" s="16"/>
      <c r="AL21">
        <f>IF(Table11[[#This Row],[Error Message]]&lt;&gt;"",MAX($AL$8:AL20)+1,0)</f>
        <v>0</v>
      </c>
      <c r="AM21" t="s">
        <v>911</v>
      </c>
      <c r="AN21" t="str">
        <f>IF(From_Year&gt;To_Year,"Error: 'From Year' is later than 'To Year'. Please select a valid combination of years from the drop down lists.","")</f>
        <v/>
      </c>
    </row>
    <row r="22" spans="1:48" ht="15" customHeight="1" x14ac:dyDescent="0.35">
      <c r="A22" s="27"/>
      <c r="B22" s="74"/>
      <c r="C22" s="74">
        <f ca="1">tblConversions[Input currency values]*Conversion_Factor</f>
        <v>0</v>
      </c>
      <c r="D22" s="27"/>
      <c r="E22" s="71"/>
      <c r="F22" s="71"/>
      <c r="G22" s="71"/>
      <c r="H22" s="27"/>
      <c r="I22" s="35"/>
      <c r="J22" s="27"/>
      <c r="K22" s="27"/>
      <c r="L22" s="27"/>
      <c r="M22" s="27"/>
      <c r="N22" s="27"/>
      <c r="O22" s="27"/>
      <c r="P22" s="27"/>
      <c r="Q22" s="27"/>
      <c r="R22" s="27"/>
      <c r="S22" s="27"/>
      <c r="T22" s="27"/>
      <c r="U22" s="27"/>
      <c r="V22" s="27"/>
      <c r="W22" s="27"/>
      <c r="X22" s="27"/>
      <c r="AA22" s="8"/>
      <c r="AC22" s="11">
        <f>MATCH(TEXT(To_Year,"0"),tblDeflator[#Headers],0)-1</f>
        <v>56</v>
      </c>
      <c r="AD22" s="12" t="str">
        <f>ADDRESS(AC20,AC22,4 )</f>
        <v>BD254</v>
      </c>
      <c r="AE22" s="20"/>
      <c r="AF22" s="14"/>
      <c r="AG22" s="13"/>
      <c r="AH22" s="14"/>
      <c r="AI22" s="14"/>
      <c r="AJ22" s="16"/>
      <c r="AL22">
        <f>IF(Table11[[#This Row],[Error Message]]&lt;&gt;"",MAX($AL$8:AL21)+1,0)</f>
        <v>0</v>
      </c>
      <c r="AM22" t="s">
        <v>910</v>
      </c>
      <c r="AN22" t="str">
        <f>IF(ROWS(tblConvertorYears[])&lt;2,"Error: Sorry, but there are no available Currency Conversion Rates between '" &amp; From_Country &amp; "' and '" &amp; To_Country &amp;"'","")</f>
        <v/>
      </c>
    </row>
    <row r="23" spans="1:48" ht="15" customHeight="1" x14ac:dyDescent="0.35">
      <c r="A23" s="27"/>
      <c r="B23" s="74"/>
      <c r="C23" s="74">
        <f ca="1">tblConversions[Input currency values]*Conversion_Factor</f>
        <v>0</v>
      </c>
      <c r="D23" s="27"/>
      <c r="E23" s="68"/>
      <c r="F23" s="68"/>
      <c r="G23" s="68"/>
      <c r="H23" s="68"/>
      <c r="I23" s="68"/>
      <c r="J23" s="68"/>
      <c r="K23" s="68"/>
      <c r="L23" s="68"/>
      <c r="M23" s="68"/>
      <c r="N23" s="68"/>
      <c r="O23" s="68"/>
      <c r="P23" s="68"/>
      <c r="Q23" s="68"/>
      <c r="R23" s="68"/>
      <c r="S23" s="68"/>
      <c r="T23" s="27"/>
      <c r="U23" s="27"/>
      <c r="V23" s="27"/>
      <c r="W23" s="27"/>
      <c r="X23" s="27"/>
      <c r="AA23" s="8"/>
      <c r="AC23" s="25"/>
      <c r="AD23" s="20"/>
      <c r="AE23" s="12"/>
      <c r="AF23" s="12"/>
      <c r="AG23" s="12"/>
      <c r="AH23" s="12"/>
      <c r="AI23" s="12"/>
      <c r="AJ23" s="17"/>
      <c r="AL23">
        <f>IF(Table11[[#This Row],[Error Message]]&lt;&gt;"",MAX($AL$8:AL22)+1,0)</f>
        <v>0</v>
      </c>
      <c r="AM23" t="s">
        <v>908</v>
      </c>
      <c r="AN23" t="str">
        <f>IF(Conversion_Year="","Error: No 'Conversion Year' specified. Please select one (if available) from the drop down list.","")</f>
        <v/>
      </c>
      <c r="AP23" s="33"/>
      <c r="AQ23" s="33"/>
      <c r="AR23" s="33"/>
      <c r="AS23" s="33"/>
      <c r="AT23" s="33"/>
      <c r="AU23" s="33"/>
      <c r="AV23" s="33"/>
    </row>
    <row r="24" spans="1:48" ht="15" customHeight="1" x14ac:dyDescent="0.35">
      <c r="A24" s="27"/>
      <c r="B24" s="74"/>
      <c r="C24" s="74">
        <f ca="1">tblConversions[Input currency values]*Conversion_Factor</f>
        <v>0</v>
      </c>
      <c r="D24" s="27"/>
      <c r="E24" s="34"/>
      <c r="F24" s="34"/>
      <c r="G24" s="34"/>
      <c r="H24" s="34"/>
      <c r="I24" s="34"/>
      <c r="J24" s="27"/>
      <c r="K24" s="27"/>
      <c r="L24" s="27"/>
      <c r="M24" s="27"/>
      <c r="N24" s="27"/>
      <c r="O24" s="27"/>
      <c r="P24" s="27"/>
      <c r="Q24" s="27"/>
      <c r="R24" s="27"/>
      <c r="S24" s="27"/>
      <c r="T24" s="27"/>
      <c r="U24" s="27"/>
      <c r="V24" s="27"/>
      <c r="W24" s="27"/>
      <c r="X24" s="27"/>
      <c r="Z24" s="3" t="s">
        <v>928</v>
      </c>
      <c r="AC24" s="18"/>
      <c r="AD24" s="19"/>
      <c r="AE24" s="19"/>
      <c r="AF24" s="19"/>
      <c r="AG24" s="13">
        <f>MATCH(TEXT(Conversion_Year,"0"),tblConvertor[#Headers],0)</f>
        <v>57</v>
      </c>
      <c r="AH24" s="19"/>
      <c r="AI24" s="19"/>
      <c r="AJ24" s="16">
        <f ca="1">AF16*(AI20/AI16)*AF20</f>
        <v>6.0912412112739727</v>
      </c>
      <c r="AL24">
        <f>IF(Table11[[#This Row],[Error Message]]&lt;&gt;"",MAX($AL$8:AL23)+1,0)</f>
        <v>0</v>
      </c>
      <c r="AM24" t="s">
        <v>913</v>
      </c>
      <c r="AN24" t="str">
        <f>IF(OR(ISNA($AC$18),ISNA($AC$21)),"Error: Sorry, but there's no Conversion data available for '" &amp; Conversion_Year &amp; "'","")</f>
        <v/>
      </c>
      <c r="AO24" s="22"/>
      <c r="AP24" s="33"/>
      <c r="AQ24" s="33"/>
      <c r="AR24" s="33"/>
      <c r="AS24" s="33"/>
      <c r="AT24" s="33"/>
      <c r="AU24" s="33"/>
      <c r="AV24" s="33"/>
    </row>
    <row r="25" spans="1:48" ht="15" customHeight="1" x14ac:dyDescent="0.35">
      <c r="A25" s="27"/>
      <c r="B25" s="74"/>
      <c r="C25" s="74">
        <f ca="1">tblConversions[Input currency values]*Conversion_Factor</f>
        <v>0</v>
      </c>
      <c r="D25" s="27"/>
      <c r="E25" s="34"/>
      <c r="F25" s="34"/>
      <c r="G25" s="34"/>
      <c r="H25" s="34"/>
      <c r="I25" s="34"/>
      <c r="J25" s="27"/>
      <c r="K25" s="27"/>
      <c r="L25" s="27"/>
      <c r="M25" s="27"/>
      <c r="N25" s="27"/>
      <c r="O25" s="27"/>
      <c r="P25" s="27"/>
      <c r="Q25" s="27"/>
      <c r="R25" s="27"/>
      <c r="S25" s="27"/>
      <c r="T25" s="27"/>
      <c r="U25" s="27"/>
      <c r="V25" s="27"/>
      <c r="W25" s="27"/>
      <c r="X25" s="27"/>
      <c r="AL25">
        <f ca="1">IF(Table11[[#This Row],[Error Message]]&lt;&gt;"",MAX($AL$8:AL24)+1,0)</f>
        <v>0</v>
      </c>
      <c r="AM25" t="s">
        <v>917</v>
      </c>
      <c r="AN25" s="22" t="str">
        <f ca="1">IF(ISERROR(AF16),"Error:  Sorry, but our GDP Deflation Data for "  &amp; F12 &amp; " for the years " &amp; From_Year+1 &amp; "-" &amp; Conversion_Year &amp; " is incomplete, and a result cannot be calculated at this time. " &amp; AE16 &amp; "  year(s) of data is(are) missing from this range. If possible, please choose another country or date range."&amp; CHAR(10),"")</f>
        <v/>
      </c>
      <c r="AO25" s="22"/>
      <c r="AP25" s="33"/>
      <c r="AQ25" s="33"/>
      <c r="AR25" s="33"/>
      <c r="AS25" s="33"/>
      <c r="AT25" s="33"/>
      <c r="AU25" s="33"/>
      <c r="AV25" s="33"/>
    </row>
    <row r="26" spans="1:48" ht="15" customHeight="1" x14ac:dyDescent="0.35">
      <c r="A26" s="27"/>
      <c r="B26" s="74"/>
      <c r="C26" s="74">
        <f ca="1">tblConversions[Input currency values]*Conversion_Factor</f>
        <v>0</v>
      </c>
      <c r="D26" s="27"/>
      <c r="E26" s="34"/>
      <c r="F26" s="34"/>
      <c r="G26" s="34"/>
      <c r="H26" s="34"/>
      <c r="I26" s="34"/>
      <c r="J26" s="27"/>
      <c r="K26" s="27"/>
      <c r="L26" s="27"/>
      <c r="M26" s="27"/>
      <c r="N26" s="27"/>
      <c r="O26" s="27"/>
      <c r="P26" s="27"/>
      <c r="Q26" s="27"/>
      <c r="R26" s="27"/>
      <c r="S26" s="27"/>
      <c r="T26" s="27"/>
      <c r="U26" s="27"/>
      <c r="V26" s="27"/>
      <c r="W26" s="27"/>
      <c r="X26" s="27"/>
      <c r="AL26">
        <f ca="1">IF(Table11[[#This Row],[Error Message]]&lt;&gt;"",MAX($AL$8:AL25)+1,0)</f>
        <v>0</v>
      </c>
      <c r="AM26" t="s">
        <v>918</v>
      </c>
      <c r="AN26" s="22" t="str">
        <f ca="1">IF(ISERROR(AI16),"Error:  Sorry, but Currency Conversion Rates for "  &amp; From_Country &amp; " are not available for the year " &amp; Conversion_Year &amp; ", and a result cannot be calculated at this time. If possible, please choose another year."&amp; CHAR(10),"")</f>
        <v/>
      </c>
      <c r="AO26" s="22"/>
    </row>
    <row r="27" spans="1:48" ht="15" customHeight="1" x14ac:dyDescent="0.35">
      <c r="A27" s="27"/>
      <c r="B27" s="74"/>
      <c r="C27" s="74">
        <f ca="1">tblConversions[Input currency values]*Conversion_Factor</f>
        <v>0</v>
      </c>
      <c r="D27" s="27"/>
      <c r="E27" s="27"/>
      <c r="F27" s="27"/>
      <c r="G27" s="27"/>
      <c r="H27" s="27"/>
      <c r="I27" s="27"/>
      <c r="J27" s="27"/>
      <c r="K27" s="27"/>
      <c r="L27" s="27"/>
      <c r="M27" s="27"/>
      <c r="N27" s="27"/>
      <c r="O27" s="27"/>
      <c r="P27" s="27"/>
      <c r="Q27" s="27"/>
      <c r="R27" s="27"/>
      <c r="S27" s="27"/>
      <c r="T27" s="27"/>
      <c r="U27" s="27"/>
      <c r="V27" s="27"/>
      <c r="W27" s="27"/>
      <c r="X27" s="27"/>
      <c r="AL27">
        <f ca="1">IF(Table11[[#This Row],[Error Message]]&lt;&gt;"",MAX($AL$8:AL26)+1,0)</f>
        <v>0</v>
      </c>
      <c r="AM27" t="s">
        <v>919</v>
      </c>
      <c r="AN27" s="22" t="str">
        <f ca="1">IF(ISERROR(AF20),"Error:  Sorry, but our GDP Deflation Data for "  &amp; L12 &amp; " for the years " &amp; Conversion_Year+1 &amp; "-" &amp; To_Year &amp; " is incomplete, and a result cannot be calculated at this time. " &amp; AE20 &amp; "  year(s) of data is(are) missing from this range. If possible, please choose another country or date range." &amp;CHAR(10),"")</f>
        <v/>
      </c>
    </row>
    <row r="28" spans="1:48" ht="15" customHeight="1" x14ac:dyDescent="0.35">
      <c r="A28" s="27"/>
      <c r="B28" s="32"/>
      <c r="C28" s="32"/>
      <c r="D28" s="27"/>
      <c r="E28" s="27"/>
      <c r="F28" s="27"/>
      <c r="G28" s="27"/>
      <c r="H28" s="27"/>
      <c r="I28" s="27"/>
      <c r="J28" s="27"/>
      <c r="K28" s="27"/>
      <c r="L28" s="27"/>
      <c r="M28" s="27"/>
      <c r="N28" s="27"/>
      <c r="O28" s="27"/>
      <c r="P28" s="27"/>
      <c r="Q28" s="27"/>
      <c r="R28" s="27"/>
      <c r="S28" s="27"/>
      <c r="T28" s="27"/>
      <c r="U28" s="27"/>
      <c r="V28" s="27"/>
      <c r="W28" s="27"/>
      <c r="X28" s="27"/>
      <c r="Z28" s="27"/>
      <c r="AA28" s="27"/>
      <c r="AL28">
        <f ca="1">IF(Table11[[#This Row],[Error Message]]&lt;&gt;"",MAX($AL$8:AL27)+1,0)</f>
        <v>0</v>
      </c>
      <c r="AM28" t="s">
        <v>916</v>
      </c>
      <c r="AN28" s="22" t="str">
        <f ca="1">IF(ISERROR(AI20),"Error:  Sorry, but Currency Conversion Rates for "  &amp; To_Country &amp; " are not available for the year " &amp; Conversion_Year &amp; ", and a result cannot be calculated at this time. If possible, please choose another year."&amp; CHAR(10),"")</f>
        <v/>
      </c>
    </row>
    <row r="29" spans="1:48" ht="15" customHeight="1" x14ac:dyDescent="0.35">
      <c r="A29" s="27"/>
      <c r="B29" s="32"/>
      <c r="C29" s="32"/>
      <c r="D29" s="27"/>
      <c r="E29" s="27"/>
      <c r="F29" s="27"/>
      <c r="G29" s="27"/>
      <c r="H29" s="27"/>
      <c r="I29" s="27"/>
      <c r="J29" s="27"/>
      <c r="K29" s="27"/>
      <c r="L29" s="27"/>
      <c r="M29" s="27"/>
      <c r="N29" s="27"/>
      <c r="O29" s="27"/>
      <c r="P29" s="27"/>
      <c r="Q29" s="27"/>
      <c r="R29" s="27"/>
      <c r="S29" s="27"/>
      <c r="T29" s="27"/>
      <c r="U29" s="27"/>
      <c r="V29" s="27"/>
      <c r="W29" s="27"/>
      <c r="X29" s="27"/>
      <c r="Z29" s="27"/>
      <c r="AA29" s="27"/>
    </row>
    <row r="30" spans="1:48" ht="15" customHeight="1" x14ac:dyDescent="0.35">
      <c r="A30" s="27"/>
      <c r="B30" s="32"/>
      <c r="C30" s="32"/>
      <c r="D30" s="27"/>
      <c r="E30" s="27"/>
      <c r="F30" s="27"/>
      <c r="G30" s="27"/>
      <c r="H30" s="27"/>
      <c r="I30" s="27"/>
      <c r="J30" s="27"/>
      <c r="K30" s="27"/>
      <c r="L30" s="27"/>
      <c r="M30" s="27"/>
      <c r="N30" s="27"/>
      <c r="O30" s="27"/>
      <c r="P30" s="27"/>
      <c r="Q30" s="27"/>
      <c r="R30" s="27"/>
      <c r="S30" s="27"/>
      <c r="T30" s="27"/>
      <c r="U30" s="27"/>
      <c r="V30" s="27"/>
      <c r="W30" s="27"/>
      <c r="X30" s="27"/>
      <c r="Z30" s="27"/>
      <c r="AA30" s="27"/>
      <c r="AL30" t="s">
        <v>923</v>
      </c>
      <c r="AM30" s="26">
        <v>42728.515393518515</v>
      </c>
    </row>
    <row r="31" spans="1:48" ht="15" customHeight="1" x14ac:dyDescent="0.35">
      <c r="A31" s="27"/>
      <c r="B31" s="32"/>
      <c r="C31" s="32"/>
      <c r="D31" s="27"/>
      <c r="E31" s="27"/>
      <c r="F31" s="27"/>
      <c r="G31" s="27"/>
      <c r="H31" s="27"/>
      <c r="I31" s="27"/>
      <c r="J31" s="27"/>
      <c r="K31" s="27"/>
      <c r="L31" s="27"/>
      <c r="M31" s="27"/>
      <c r="N31" s="27"/>
      <c r="O31" s="27"/>
      <c r="P31" s="27"/>
      <c r="Q31" s="27"/>
      <c r="R31" s="27"/>
      <c r="S31" s="27"/>
      <c r="T31" s="27"/>
      <c r="U31" s="27"/>
      <c r="V31" s="27"/>
      <c r="W31" s="27"/>
      <c r="X31" s="27"/>
      <c r="Z31" s="27"/>
      <c r="AA31" s="27"/>
    </row>
    <row r="32" spans="1:48" ht="15" customHeight="1" x14ac:dyDescent="0.35">
      <c r="A32" s="27"/>
      <c r="B32" s="32"/>
      <c r="C32" s="32"/>
      <c r="D32" s="27"/>
      <c r="E32" s="27"/>
      <c r="F32" s="27"/>
      <c r="G32" s="27"/>
      <c r="H32" s="27"/>
      <c r="I32" s="27"/>
      <c r="J32" s="27"/>
      <c r="K32" s="27"/>
      <c r="L32" s="27"/>
      <c r="M32" s="27"/>
      <c r="N32" s="27"/>
      <c r="O32" s="27"/>
      <c r="P32" s="27"/>
      <c r="Q32" s="27"/>
      <c r="R32" s="27"/>
      <c r="S32" s="27"/>
      <c r="T32" s="27"/>
      <c r="U32" s="27"/>
      <c r="V32" s="27"/>
      <c r="W32" s="27"/>
      <c r="X32" s="27"/>
      <c r="Z32" s="27"/>
      <c r="AA32" s="27"/>
    </row>
    <row r="33" spans="1:27" ht="15" customHeight="1" x14ac:dyDescent="0.35">
      <c r="A33" s="27"/>
      <c r="B33" s="32"/>
      <c r="C33" s="32"/>
      <c r="D33" s="27"/>
      <c r="E33" s="27"/>
      <c r="F33" s="27"/>
      <c r="G33" s="27"/>
      <c r="H33" s="27"/>
      <c r="I33" s="27"/>
      <c r="J33" s="27"/>
      <c r="K33" s="27"/>
      <c r="L33" s="27"/>
      <c r="M33" s="27"/>
      <c r="N33" s="27"/>
      <c r="O33" s="27"/>
      <c r="P33" s="27"/>
      <c r="Q33" s="27"/>
      <c r="R33" s="27"/>
      <c r="S33" s="27"/>
      <c r="T33" s="27"/>
      <c r="U33" s="27"/>
      <c r="V33" s="27"/>
      <c r="W33" s="27"/>
      <c r="X33" s="27"/>
      <c r="Z33" s="27"/>
      <c r="AA33" s="27"/>
    </row>
    <row r="34" spans="1:27" s="27" customFormat="1" ht="15" customHeight="1" x14ac:dyDescent="0.35">
      <c r="B34" s="32"/>
      <c r="C34" s="32"/>
    </row>
    <row r="35" spans="1:27" s="27" customFormat="1" ht="15" customHeight="1" x14ac:dyDescent="0.35">
      <c r="B35" s="32"/>
      <c r="C35" s="32"/>
    </row>
    <row r="36" spans="1:27" s="27" customFormat="1" ht="15" customHeight="1" x14ac:dyDescent="0.35">
      <c r="B36" s="32"/>
      <c r="C36" s="32"/>
    </row>
    <row r="37" spans="1:27" s="27" customFormat="1" ht="15" customHeight="1" x14ac:dyDescent="0.35">
      <c r="B37" s="32"/>
      <c r="C37" s="32"/>
    </row>
    <row r="38" spans="1:27" s="27" customFormat="1" ht="15" customHeight="1" x14ac:dyDescent="0.35">
      <c r="B38" s="32"/>
      <c r="C38" s="32"/>
    </row>
    <row r="39" spans="1:27" s="27" customFormat="1" ht="15" customHeight="1" x14ac:dyDescent="0.35">
      <c r="B39" s="32"/>
      <c r="C39" s="32"/>
    </row>
    <row r="40" spans="1:27" s="27" customFormat="1" ht="15" customHeight="1" x14ac:dyDescent="0.35">
      <c r="B40" s="32"/>
      <c r="C40" s="32"/>
    </row>
    <row r="41" spans="1:27" s="27" customFormat="1" ht="15" customHeight="1" x14ac:dyDescent="0.35">
      <c r="B41" s="32"/>
      <c r="C41" s="32"/>
    </row>
    <row r="42" spans="1:27" s="27" customFormat="1" ht="15" customHeight="1" x14ac:dyDescent="0.35">
      <c r="B42" s="32"/>
      <c r="C42" s="32"/>
    </row>
    <row r="43" spans="1:27" s="27" customFormat="1" ht="15" customHeight="1" x14ac:dyDescent="0.35">
      <c r="B43" s="32"/>
      <c r="C43" s="32"/>
    </row>
    <row r="44" spans="1:27" s="27" customFormat="1" ht="15" customHeight="1" x14ac:dyDescent="0.35">
      <c r="B44" s="32"/>
      <c r="C44" s="32"/>
    </row>
    <row r="45" spans="1:27" s="27" customFormat="1" ht="15" customHeight="1" x14ac:dyDescent="0.35">
      <c r="B45" s="32"/>
      <c r="C45" s="32"/>
    </row>
    <row r="46" spans="1:27" s="27" customFormat="1" ht="15" customHeight="1" x14ac:dyDescent="0.35">
      <c r="B46" s="32"/>
      <c r="C46" s="32"/>
    </row>
    <row r="47" spans="1:27" s="27" customFormat="1" ht="15" customHeight="1" x14ac:dyDescent="0.35">
      <c r="B47" s="32"/>
      <c r="C47" s="32"/>
    </row>
    <row r="48" spans="1:27" s="27" customFormat="1" ht="15" customHeight="1" x14ac:dyDescent="0.35">
      <c r="B48" s="32"/>
      <c r="C48" s="32"/>
    </row>
    <row r="49" spans="2:3" s="27" customFormat="1" ht="15" customHeight="1" x14ac:dyDescent="0.35">
      <c r="B49" s="32"/>
      <c r="C49" s="32"/>
    </row>
    <row r="50" spans="2:3" s="27" customFormat="1" ht="15" customHeight="1" x14ac:dyDescent="0.35">
      <c r="B50" s="32"/>
      <c r="C50" s="32"/>
    </row>
    <row r="51" spans="2:3" s="27" customFormat="1" ht="15" customHeight="1" x14ac:dyDescent="0.35">
      <c r="B51" s="32"/>
      <c r="C51" s="32"/>
    </row>
    <row r="52" spans="2:3" s="27" customFormat="1" ht="15" customHeight="1" x14ac:dyDescent="0.35">
      <c r="B52" s="32"/>
      <c r="C52" s="32"/>
    </row>
    <row r="53" spans="2:3" s="27" customFormat="1" ht="15" customHeight="1" x14ac:dyDescent="0.35">
      <c r="B53" s="32"/>
      <c r="C53" s="32"/>
    </row>
    <row r="54" spans="2:3" s="27" customFormat="1" ht="15" customHeight="1" x14ac:dyDescent="0.35">
      <c r="B54" s="32"/>
      <c r="C54" s="32"/>
    </row>
    <row r="55" spans="2:3" s="27" customFormat="1" ht="15" customHeight="1" x14ac:dyDescent="0.35">
      <c r="B55" s="32"/>
      <c r="C55" s="32"/>
    </row>
    <row r="56" spans="2:3" s="27" customFormat="1" ht="15" customHeight="1" x14ac:dyDescent="0.35">
      <c r="B56" s="32"/>
      <c r="C56" s="32"/>
    </row>
    <row r="57" spans="2:3" s="27" customFormat="1" ht="15" customHeight="1" x14ac:dyDescent="0.35">
      <c r="B57" s="32"/>
      <c r="C57" s="32"/>
    </row>
    <row r="58" spans="2:3" s="27" customFormat="1" ht="15" customHeight="1" x14ac:dyDescent="0.35">
      <c r="B58" s="32"/>
      <c r="C58" s="32"/>
    </row>
    <row r="59" spans="2:3" s="27" customFormat="1" ht="15" customHeight="1" x14ac:dyDescent="0.35">
      <c r="B59" s="32"/>
      <c r="C59" s="32"/>
    </row>
    <row r="60" spans="2:3" s="27" customFormat="1" ht="15" customHeight="1" x14ac:dyDescent="0.35">
      <c r="B60" s="32"/>
      <c r="C60" s="32"/>
    </row>
    <row r="61" spans="2:3" s="27" customFormat="1" ht="15" customHeight="1" x14ac:dyDescent="0.35">
      <c r="B61" s="32"/>
      <c r="C61" s="32"/>
    </row>
    <row r="62" spans="2:3" s="27" customFormat="1" ht="15" customHeight="1" x14ac:dyDescent="0.35">
      <c r="B62" s="32"/>
      <c r="C62" s="32"/>
    </row>
    <row r="63" spans="2:3" s="27" customFormat="1" ht="15" customHeight="1" x14ac:dyDescent="0.35">
      <c r="B63" s="32"/>
      <c r="C63" s="32"/>
    </row>
    <row r="64" spans="2:3" s="27" customFormat="1" ht="15" customHeight="1" x14ac:dyDescent="0.35">
      <c r="B64" s="32"/>
      <c r="C64" s="32"/>
    </row>
    <row r="65" spans="2:3" s="27" customFormat="1" ht="15" customHeight="1" x14ac:dyDescent="0.35">
      <c r="B65" s="32"/>
      <c r="C65" s="32"/>
    </row>
    <row r="66" spans="2:3" s="27" customFormat="1" ht="15" customHeight="1" x14ac:dyDescent="0.35">
      <c r="B66" s="32"/>
      <c r="C66" s="32"/>
    </row>
    <row r="67" spans="2:3" s="27" customFormat="1" ht="15" customHeight="1" x14ac:dyDescent="0.35">
      <c r="B67" s="32"/>
      <c r="C67" s="32"/>
    </row>
    <row r="68" spans="2:3" s="27" customFormat="1" ht="15" customHeight="1" x14ac:dyDescent="0.35">
      <c r="B68" s="32"/>
      <c r="C68" s="32"/>
    </row>
    <row r="69" spans="2:3" s="27" customFormat="1" ht="15" customHeight="1" x14ac:dyDescent="0.35">
      <c r="B69" s="32"/>
      <c r="C69" s="32"/>
    </row>
    <row r="70" spans="2:3" s="27" customFormat="1" ht="15" customHeight="1" x14ac:dyDescent="0.35">
      <c r="B70" s="32"/>
      <c r="C70" s="32"/>
    </row>
    <row r="71" spans="2:3" s="27" customFormat="1" ht="15" customHeight="1" x14ac:dyDescent="0.35">
      <c r="B71" s="32"/>
      <c r="C71" s="32"/>
    </row>
    <row r="72" spans="2:3" s="27" customFormat="1" ht="15" customHeight="1" x14ac:dyDescent="0.35">
      <c r="B72" s="32"/>
      <c r="C72" s="32"/>
    </row>
    <row r="73" spans="2:3" s="27" customFormat="1" ht="15" customHeight="1" x14ac:dyDescent="0.35">
      <c r="B73" s="32"/>
      <c r="C73" s="32"/>
    </row>
    <row r="74" spans="2:3" s="27" customFormat="1" ht="15" customHeight="1" x14ac:dyDescent="0.35">
      <c r="B74" s="32"/>
      <c r="C74" s="32"/>
    </row>
    <row r="75" spans="2:3" s="27" customFormat="1" ht="15" customHeight="1" x14ac:dyDescent="0.35">
      <c r="B75" s="32"/>
      <c r="C75" s="32"/>
    </row>
    <row r="76" spans="2:3" s="27" customFormat="1" ht="15" customHeight="1" x14ac:dyDescent="0.35">
      <c r="B76" s="32"/>
      <c r="C76" s="32"/>
    </row>
    <row r="77" spans="2:3" s="27" customFormat="1" ht="15" customHeight="1" x14ac:dyDescent="0.35">
      <c r="B77" s="32"/>
      <c r="C77" s="32"/>
    </row>
    <row r="78" spans="2:3" s="27" customFormat="1" ht="15" customHeight="1" x14ac:dyDescent="0.35">
      <c r="B78" s="32"/>
      <c r="C78" s="32"/>
    </row>
    <row r="79" spans="2:3" s="27" customFormat="1" ht="15" customHeight="1" x14ac:dyDescent="0.35">
      <c r="B79" s="32"/>
      <c r="C79" s="32"/>
    </row>
    <row r="80" spans="2:3" s="27" customFormat="1" ht="15" customHeight="1" x14ac:dyDescent="0.35">
      <c r="B80" s="32"/>
      <c r="C80" s="32"/>
    </row>
    <row r="81" spans="2:3" s="27" customFormat="1" ht="15" customHeight="1" x14ac:dyDescent="0.35">
      <c r="B81" s="32"/>
      <c r="C81" s="32"/>
    </row>
    <row r="82" spans="2:3" s="27" customFormat="1" ht="15" customHeight="1" x14ac:dyDescent="0.35">
      <c r="B82" s="32"/>
      <c r="C82" s="32"/>
    </row>
    <row r="83" spans="2:3" s="27" customFormat="1" ht="15" customHeight="1" x14ac:dyDescent="0.35">
      <c r="B83" s="32"/>
      <c r="C83" s="32"/>
    </row>
    <row r="84" spans="2:3" s="27" customFormat="1" ht="15" customHeight="1" x14ac:dyDescent="0.35">
      <c r="B84" s="32"/>
      <c r="C84" s="32"/>
    </row>
    <row r="85" spans="2:3" s="27" customFormat="1" ht="15" customHeight="1" x14ac:dyDescent="0.35">
      <c r="B85" s="32"/>
      <c r="C85" s="32"/>
    </row>
    <row r="86" spans="2:3" s="27" customFormat="1" ht="15" customHeight="1" x14ac:dyDescent="0.35">
      <c r="B86" s="32"/>
      <c r="C86" s="32"/>
    </row>
    <row r="87" spans="2:3" s="27" customFormat="1" ht="15" customHeight="1" x14ac:dyDescent="0.35">
      <c r="B87" s="32"/>
      <c r="C87" s="32"/>
    </row>
    <row r="88" spans="2:3" s="27" customFormat="1" ht="15" customHeight="1" x14ac:dyDescent="0.35">
      <c r="B88" s="32"/>
      <c r="C88" s="32"/>
    </row>
    <row r="89" spans="2:3" s="27" customFormat="1" ht="15" customHeight="1" x14ac:dyDescent="0.35">
      <c r="B89" s="32"/>
      <c r="C89" s="32"/>
    </row>
    <row r="90" spans="2:3" s="27" customFormat="1" ht="15" customHeight="1" x14ac:dyDescent="0.35">
      <c r="B90" s="32"/>
      <c r="C90" s="32"/>
    </row>
    <row r="91" spans="2:3" s="27" customFormat="1" ht="15" customHeight="1" x14ac:dyDescent="0.35">
      <c r="B91" s="32"/>
      <c r="C91" s="32"/>
    </row>
    <row r="92" spans="2:3" s="27" customFormat="1" ht="15" customHeight="1" x14ac:dyDescent="0.35">
      <c r="B92" s="32"/>
      <c r="C92" s="32"/>
    </row>
    <row r="93" spans="2:3" s="27" customFormat="1" ht="15" customHeight="1" x14ac:dyDescent="0.35">
      <c r="B93" s="32"/>
      <c r="C93" s="32"/>
    </row>
    <row r="94" spans="2:3" s="27" customFormat="1" ht="15" customHeight="1" x14ac:dyDescent="0.35">
      <c r="B94" s="32"/>
      <c r="C94" s="32"/>
    </row>
    <row r="95" spans="2:3" s="27" customFormat="1" ht="15" customHeight="1" x14ac:dyDescent="0.35">
      <c r="B95" s="32"/>
      <c r="C95" s="32"/>
    </row>
    <row r="96" spans="2:3" s="27" customFormat="1" ht="15" customHeight="1" x14ac:dyDescent="0.35">
      <c r="B96" s="32"/>
      <c r="C96" s="32"/>
    </row>
    <row r="97" spans="2:3" s="27" customFormat="1" ht="15" customHeight="1" x14ac:dyDescent="0.35">
      <c r="B97" s="32"/>
      <c r="C97" s="32"/>
    </row>
    <row r="98" spans="2:3" s="27" customFormat="1" ht="15" customHeight="1" x14ac:dyDescent="0.35">
      <c r="B98" s="32"/>
      <c r="C98" s="32"/>
    </row>
    <row r="99" spans="2:3" s="27" customFormat="1" ht="15" customHeight="1" x14ac:dyDescent="0.35">
      <c r="B99" s="32"/>
      <c r="C99" s="32"/>
    </row>
    <row r="100" spans="2:3" s="27" customFormat="1" ht="15" customHeight="1" x14ac:dyDescent="0.35">
      <c r="B100" s="32"/>
      <c r="C100" s="32"/>
    </row>
    <row r="101" spans="2:3" s="27" customFormat="1" x14ac:dyDescent="0.35"/>
    <row r="102" spans="2:3" s="27" customFormat="1" x14ac:dyDescent="0.35"/>
    <row r="103" spans="2:3" s="27" customFormat="1" x14ac:dyDescent="0.35"/>
    <row r="104" spans="2:3" s="27" customFormat="1" x14ac:dyDescent="0.35"/>
    <row r="105" spans="2:3" s="27" customFormat="1" x14ac:dyDescent="0.35"/>
    <row r="106" spans="2:3" s="27" customFormat="1" x14ac:dyDescent="0.35"/>
    <row r="107" spans="2:3" s="27" customFormat="1" x14ac:dyDescent="0.35"/>
    <row r="108" spans="2:3" s="27" customFormat="1" x14ac:dyDescent="0.35"/>
    <row r="109" spans="2:3" s="27" customFormat="1" x14ac:dyDescent="0.35"/>
    <row r="110" spans="2:3" s="27" customFormat="1" x14ac:dyDescent="0.35"/>
    <row r="111" spans="2:3" s="27" customFormat="1" x14ac:dyDescent="0.35"/>
    <row r="112" spans="2:3" s="27" customFormat="1" x14ac:dyDescent="0.35"/>
    <row r="113" s="27" customFormat="1" x14ac:dyDescent="0.35"/>
    <row r="114" s="27" customFormat="1" x14ac:dyDescent="0.35"/>
    <row r="115" s="27" customFormat="1" x14ac:dyDescent="0.35"/>
    <row r="116" s="27" customFormat="1" x14ac:dyDescent="0.35"/>
    <row r="117" s="27" customFormat="1" x14ac:dyDescent="0.35"/>
    <row r="118" s="27" customFormat="1" x14ac:dyDescent="0.35"/>
    <row r="119" s="27" customFormat="1" x14ac:dyDescent="0.35"/>
    <row r="120" s="27" customFormat="1" x14ac:dyDescent="0.35"/>
    <row r="121" s="27" customFormat="1" x14ac:dyDescent="0.35"/>
    <row r="122" s="27" customFormat="1" x14ac:dyDescent="0.35"/>
    <row r="123" s="27" customFormat="1" x14ac:dyDescent="0.35"/>
    <row r="124" s="27" customFormat="1" x14ac:dyDescent="0.35"/>
    <row r="125" s="27" customFormat="1" x14ac:dyDescent="0.35"/>
    <row r="126" s="27" customFormat="1" x14ac:dyDescent="0.35"/>
    <row r="127" s="27" customFormat="1" x14ac:dyDescent="0.35"/>
    <row r="128" s="27" customFormat="1" x14ac:dyDescent="0.35"/>
    <row r="129" s="27" customFormat="1" x14ac:dyDescent="0.35"/>
    <row r="130" s="27" customFormat="1" x14ac:dyDescent="0.35"/>
    <row r="131" s="27" customFormat="1" x14ac:dyDescent="0.35"/>
    <row r="132" s="27" customFormat="1" x14ac:dyDescent="0.35"/>
    <row r="133" s="27" customFormat="1" x14ac:dyDescent="0.35"/>
    <row r="134" s="27" customFormat="1" x14ac:dyDescent="0.35"/>
    <row r="135" s="27" customFormat="1" x14ac:dyDescent="0.35"/>
    <row r="136" s="27" customFormat="1" x14ac:dyDescent="0.35"/>
    <row r="137" s="27" customFormat="1" x14ac:dyDescent="0.35"/>
    <row r="138" s="27" customFormat="1" x14ac:dyDescent="0.35"/>
    <row r="139" s="27" customFormat="1" x14ac:dyDescent="0.35"/>
    <row r="140" s="27" customFormat="1" x14ac:dyDescent="0.35"/>
    <row r="141" s="27" customFormat="1" x14ac:dyDescent="0.35"/>
    <row r="142" s="27" customFormat="1" x14ac:dyDescent="0.35"/>
    <row r="143" s="27" customFormat="1" x14ac:dyDescent="0.35"/>
    <row r="144" s="27" customFormat="1" x14ac:dyDescent="0.35"/>
    <row r="145" s="27" customFormat="1" x14ac:dyDescent="0.35"/>
    <row r="146" s="27" customFormat="1" x14ac:dyDescent="0.35"/>
    <row r="147" s="27" customFormat="1" x14ac:dyDescent="0.35"/>
    <row r="148" s="27" customFormat="1" x14ac:dyDescent="0.35"/>
    <row r="149" s="27" customFormat="1" x14ac:dyDescent="0.35"/>
    <row r="150" s="27" customFormat="1" x14ac:dyDescent="0.35"/>
    <row r="151" s="27" customFormat="1" x14ac:dyDescent="0.35"/>
    <row r="152" s="27" customFormat="1" x14ac:dyDescent="0.35"/>
    <row r="153" s="27" customFormat="1" x14ac:dyDescent="0.35"/>
    <row r="154" s="27" customFormat="1" x14ac:dyDescent="0.35"/>
    <row r="155" s="27" customFormat="1" x14ac:dyDescent="0.35"/>
    <row r="156" s="27" customFormat="1" x14ac:dyDescent="0.35"/>
    <row r="157" s="27" customFormat="1" x14ac:dyDescent="0.35"/>
    <row r="158" s="27" customFormat="1" x14ac:dyDescent="0.35"/>
    <row r="159" s="27" customFormat="1" x14ac:dyDescent="0.35"/>
    <row r="160" s="27" customFormat="1" x14ac:dyDescent="0.35"/>
    <row r="161" s="27" customFormat="1" x14ac:dyDescent="0.35"/>
    <row r="162" s="27" customFormat="1" x14ac:dyDescent="0.35"/>
    <row r="163" s="27" customFormat="1" x14ac:dyDescent="0.35"/>
    <row r="164" s="27" customFormat="1" x14ac:dyDescent="0.35"/>
    <row r="165" s="27" customFormat="1" x14ac:dyDescent="0.35"/>
    <row r="166" s="27" customFormat="1" x14ac:dyDescent="0.35"/>
    <row r="167" s="27" customFormat="1" x14ac:dyDescent="0.35"/>
    <row r="168" s="27" customFormat="1" x14ac:dyDescent="0.35"/>
    <row r="169" s="27" customFormat="1" x14ac:dyDescent="0.35"/>
    <row r="170" s="27" customFormat="1" x14ac:dyDescent="0.35"/>
    <row r="171" s="27" customFormat="1" x14ac:dyDescent="0.35"/>
    <row r="172" s="27" customFormat="1" x14ac:dyDescent="0.35"/>
    <row r="173" s="27" customFormat="1" x14ac:dyDescent="0.35"/>
    <row r="174" s="27" customFormat="1" x14ac:dyDescent="0.35"/>
    <row r="175" s="27" customFormat="1" x14ac:dyDescent="0.35"/>
    <row r="176" s="27" customFormat="1" x14ac:dyDescent="0.35"/>
    <row r="177" s="27" customFormat="1" x14ac:dyDescent="0.35"/>
    <row r="178" s="27" customFormat="1" x14ac:dyDescent="0.35"/>
    <row r="179" s="27" customFormat="1" x14ac:dyDescent="0.35"/>
    <row r="180" s="27" customFormat="1" x14ac:dyDescent="0.35"/>
    <row r="181" s="27" customFormat="1" x14ac:dyDescent="0.35"/>
    <row r="182" s="27" customFormat="1" x14ac:dyDescent="0.35"/>
    <row r="183" s="27" customFormat="1" x14ac:dyDescent="0.35"/>
    <row r="184" s="27" customFormat="1" x14ac:dyDescent="0.35"/>
    <row r="185" s="27" customFormat="1" x14ac:dyDescent="0.35"/>
    <row r="186" s="27" customFormat="1" x14ac:dyDescent="0.35"/>
    <row r="187" s="27" customFormat="1" x14ac:dyDescent="0.35"/>
    <row r="188" s="27" customFormat="1" x14ac:dyDescent="0.35"/>
    <row r="189" s="27" customFormat="1" x14ac:dyDescent="0.35"/>
    <row r="190" s="27" customFormat="1" x14ac:dyDescent="0.35"/>
    <row r="191" s="27" customFormat="1" x14ac:dyDescent="0.35"/>
    <row r="192" s="27" customFormat="1" x14ac:dyDescent="0.35"/>
    <row r="193" s="27" customFormat="1" x14ac:dyDescent="0.35"/>
    <row r="194" s="27" customFormat="1" x14ac:dyDescent="0.35"/>
    <row r="195" s="27" customFormat="1" x14ac:dyDescent="0.35"/>
    <row r="196" s="27" customFormat="1" x14ac:dyDescent="0.35"/>
    <row r="197" s="27" customFormat="1" x14ac:dyDescent="0.35"/>
    <row r="198" s="27" customFormat="1" x14ac:dyDescent="0.35"/>
    <row r="199" s="27" customFormat="1" x14ac:dyDescent="0.35"/>
    <row r="200" s="27" customFormat="1" x14ac:dyDescent="0.35"/>
    <row r="201" s="27" customFormat="1" x14ac:dyDescent="0.35"/>
    <row r="202" s="27" customFormat="1" x14ac:dyDescent="0.35"/>
    <row r="203" s="27" customFormat="1" x14ac:dyDescent="0.35"/>
    <row r="204" s="27" customFormat="1" x14ac:dyDescent="0.35"/>
    <row r="205" s="27" customFormat="1" x14ac:dyDescent="0.35"/>
    <row r="206" s="27" customFormat="1" x14ac:dyDescent="0.35"/>
    <row r="207" s="27" customFormat="1" x14ac:dyDescent="0.35"/>
    <row r="208" s="27" customFormat="1" x14ac:dyDescent="0.35"/>
    <row r="209" s="27" customFormat="1" x14ac:dyDescent="0.35"/>
    <row r="210" s="27" customFormat="1" x14ac:dyDescent="0.35"/>
    <row r="211" s="27" customFormat="1" x14ac:dyDescent="0.35"/>
    <row r="212" s="27" customFormat="1" x14ac:dyDescent="0.35"/>
    <row r="213" s="27" customFormat="1" x14ac:dyDescent="0.35"/>
    <row r="214" s="27" customFormat="1" x14ac:dyDescent="0.35"/>
    <row r="215" s="27" customFormat="1" x14ac:dyDescent="0.35"/>
    <row r="216" s="27" customFormat="1" x14ac:dyDescent="0.35"/>
    <row r="217" s="27" customFormat="1" x14ac:dyDescent="0.35"/>
    <row r="218" s="27" customFormat="1" x14ac:dyDescent="0.35"/>
    <row r="219" s="27" customFormat="1" x14ac:dyDescent="0.35"/>
    <row r="220" s="27" customFormat="1" x14ac:dyDescent="0.35"/>
    <row r="221" s="27" customFormat="1" x14ac:dyDescent="0.35"/>
    <row r="222" s="27" customFormat="1" x14ac:dyDescent="0.35"/>
    <row r="223" s="27" customFormat="1" x14ac:dyDescent="0.35"/>
    <row r="224" s="27" customFormat="1" x14ac:dyDescent="0.35"/>
    <row r="225" s="27" customFormat="1" x14ac:dyDescent="0.35"/>
    <row r="226" s="27" customFormat="1" x14ac:dyDescent="0.35"/>
    <row r="227" s="27" customFormat="1" x14ac:dyDescent="0.35"/>
    <row r="228" s="27" customFormat="1" x14ac:dyDescent="0.35"/>
    <row r="229" s="27" customFormat="1" x14ac:dyDescent="0.35"/>
    <row r="230" s="27" customFormat="1" x14ac:dyDescent="0.35"/>
    <row r="231" s="27" customFormat="1" x14ac:dyDescent="0.35"/>
    <row r="232" s="27" customFormat="1" x14ac:dyDescent="0.35"/>
    <row r="233" s="27" customFormat="1" x14ac:dyDescent="0.35"/>
    <row r="234" s="27" customFormat="1" x14ac:dyDescent="0.35"/>
    <row r="235" s="27" customFormat="1" x14ac:dyDescent="0.35"/>
    <row r="236" s="27" customFormat="1" x14ac:dyDescent="0.35"/>
    <row r="237" s="27" customFormat="1" x14ac:dyDescent="0.35"/>
    <row r="238" s="27" customFormat="1" x14ac:dyDescent="0.35"/>
    <row r="239" s="27" customFormat="1" x14ac:dyDescent="0.35"/>
    <row r="240" s="27" customFormat="1" x14ac:dyDescent="0.35"/>
    <row r="241" s="27" customFormat="1" x14ac:dyDescent="0.35"/>
    <row r="242" s="27" customFormat="1" x14ac:dyDescent="0.35"/>
    <row r="243" s="27" customFormat="1" x14ac:dyDescent="0.35"/>
    <row r="244" s="27" customFormat="1" x14ac:dyDescent="0.35"/>
    <row r="245" s="27" customFormat="1" x14ac:dyDescent="0.35"/>
    <row r="246" s="27" customFormat="1" x14ac:dyDescent="0.35"/>
    <row r="247" s="27" customFormat="1" x14ac:dyDescent="0.35"/>
    <row r="248" s="27" customFormat="1" x14ac:dyDescent="0.35"/>
    <row r="249" s="27" customFormat="1" x14ac:dyDescent="0.35"/>
    <row r="250" s="27" customFormat="1" x14ac:dyDescent="0.35"/>
    <row r="251" s="27" customFormat="1" x14ac:dyDescent="0.35"/>
    <row r="252" s="27" customFormat="1" x14ac:dyDescent="0.35"/>
    <row r="253" s="27" customFormat="1" x14ac:dyDescent="0.35"/>
    <row r="254" s="27" customFormat="1" x14ac:dyDescent="0.35"/>
    <row r="255" s="27" customFormat="1" x14ac:dyDescent="0.35"/>
    <row r="256" s="27" customFormat="1" x14ac:dyDescent="0.35"/>
    <row r="257" s="27" customFormat="1" x14ac:dyDescent="0.35"/>
    <row r="258" s="27" customFormat="1" x14ac:dyDescent="0.35"/>
    <row r="259" s="27" customFormat="1" x14ac:dyDescent="0.35"/>
    <row r="260" s="27" customFormat="1" x14ac:dyDescent="0.35"/>
    <row r="261" s="27" customFormat="1" x14ac:dyDescent="0.35"/>
    <row r="262" s="27" customFormat="1" x14ac:dyDescent="0.35"/>
    <row r="263" s="27" customFormat="1" x14ac:dyDescent="0.35"/>
    <row r="264" s="27" customFormat="1" x14ac:dyDescent="0.35"/>
    <row r="265" s="27" customFormat="1" x14ac:dyDescent="0.35"/>
    <row r="266" s="27" customFormat="1" x14ac:dyDescent="0.35"/>
    <row r="267" s="27" customFormat="1" x14ac:dyDescent="0.35"/>
    <row r="268" s="27" customFormat="1" x14ac:dyDescent="0.35"/>
    <row r="269" s="27" customFormat="1" x14ac:dyDescent="0.35"/>
    <row r="270" s="27" customFormat="1" x14ac:dyDescent="0.35"/>
    <row r="271" s="27" customFormat="1" x14ac:dyDescent="0.35"/>
    <row r="272" s="27" customFormat="1" x14ac:dyDescent="0.35"/>
    <row r="273" s="27" customFormat="1" x14ac:dyDescent="0.35"/>
    <row r="274" s="27" customFormat="1" x14ac:dyDescent="0.35"/>
    <row r="275" s="27" customFormat="1" x14ac:dyDescent="0.35"/>
    <row r="276" s="27" customFormat="1" x14ac:dyDescent="0.35"/>
    <row r="277" s="27" customFormat="1" x14ac:dyDescent="0.35"/>
    <row r="278" s="27" customFormat="1" x14ac:dyDescent="0.35"/>
    <row r="279" s="27" customFormat="1" x14ac:dyDescent="0.35"/>
    <row r="280" s="27" customFormat="1" x14ac:dyDescent="0.35"/>
    <row r="281" s="27" customFormat="1" x14ac:dyDescent="0.35"/>
    <row r="282" s="27" customFormat="1" x14ac:dyDescent="0.35"/>
    <row r="283" s="27" customFormat="1" x14ac:dyDescent="0.35"/>
    <row r="284" s="27" customFormat="1" x14ac:dyDescent="0.35"/>
    <row r="285" s="27" customFormat="1" x14ac:dyDescent="0.35"/>
    <row r="286" s="27" customFormat="1" x14ac:dyDescent="0.35"/>
    <row r="287" s="27" customFormat="1" x14ac:dyDescent="0.35"/>
    <row r="288" s="27" customFormat="1" x14ac:dyDescent="0.35"/>
    <row r="289" s="27" customFormat="1" x14ac:dyDescent="0.35"/>
    <row r="290" s="27" customFormat="1" x14ac:dyDescent="0.35"/>
    <row r="291" s="27" customFormat="1" x14ac:dyDescent="0.35"/>
    <row r="292" s="27" customFormat="1" x14ac:dyDescent="0.35"/>
    <row r="293" s="27" customFormat="1" x14ac:dyDescent="0.35"/>
    <row r="294" s="27" customFormat="1" x14ac:dyDescent="0.35"/>
    <row r="295" s="27" customFormat="1" x14ac:dyDescent="0.35"/>
    <row r="296" s="27" customFormat="1" x14ac:dyDescent="0.35"/>
    <row r="297" s="27" customFormat="1" x14ac:dyDescent="0.35"/>
    <row r="298" s="27" customFormat="1" x14ac:dyDescent="0.35"/>
    <row r="299" s="27" customFormat="1" x14ac:dyDescent="0.35"/>
    <row r="300" s="27" customFormat="1" x14ac:dyDescent="0.35"/>
    <row r="301" s="27" customFormat="1" x14ac:dyDescent="0.35"/>
    <row r="302" s="27" customFormat="1" x14ac:dyDescent="0.35"/>
    <row r="303" s="27" customFormat="1" x14ac:dyDescent="0.35"/>
    <row r="304" s="27" customFormat="1" x14ac:dyDescent="0.35"/>
    <row r="305" s="27" customFormat="1" x14ac:dyDescent="0.35"/>
    <row r="306" s="27" customFormat="1" x14ac:dyDescent="0.35"/>
    <row r="307" s="27" customFormat="1" x14ac:dyDescent="0.35"/>
    <row r="308" s="27" customFormat="1" x14ac:dyDescent="0.35"/>
    <row r="309" s="27" customFormat="1" x14ac:dyDescent="0.35"/>
    <row r="310" s="27" customFormat="1" x14ac:dyDescent="0.35"/>
    <row r="311" s="27" customFormat="1" x14ac:dyDescent="0.35"/>
    <row r="312" s="27" customFormat="1" x14ac:dyDescent="0.35"/>
    <row r="313" s="27" customFormat="1" x14ac:dyDescent="0.35"/>
    <row r="314" s="27" customFormat="1" x14ac:dyDescent="0.35"/>
    <row r="315" s="27" customFormat="1" x14ac:dyDescent="0.35"/>
    <row r="316" s="27" customFormat="1" x14ac:dyDescent="0.35"/>
    <row r="317" s="27" customFormat="1" x14ac:dyDescent="0.35"/>
    <row r="318" s="27" customFormat="1" x14ac:dyDescent="0.35"/>
    <row r="319" s="27" customFormat="1" x14ac:dyDescent="0.35"/>
    <row r="320" s="27" customFormat="1" x14ac:dyDescent="0.35"/>
    <row r="321" s="27" customFormat="1" x14ac:dyDescent="0.35"/>
    <row r="322" s="27" customFormat="1" x14ac:dyDescent="0.35"/>
    <row r="323" s="27" customFormat="1" x14ac:dyDescent="0.35"/>
    <row r="324" s="27" customFormat="1" x14ac:dyDescent="0.35"/>
    <row r="325" s="27" customFormat="1" x14ac:dyDescent="0.35"/>
    <row r="326" s="27" customFormat="1" x14ac:dyDescent="0.35"/>
    <row r="327" s="27" customFormat="1" x14ac:dyDescent="0.35"/>
    <row r="328" s="27" customFormat="1" x14ac:dyDescent="0.35"/>
    <row r="329" s="27" customFormat="1" x14ac:dyDescent="0.35"/>
    <row r="330" s="27" customFormat="1" x14ac:dyDescent="0.35"/>
    <row r="331" s="27" customFormat="1" x14ac:dyDescent="0.35"/>
    <row r="332" s="27" customFormat="1" x14ac:dyDescent="0.35"/>
    <row r="333" s="27" customFormat="1" x14ac:dyDescent="0.35"/>
    <row r="334" s="27" customFormat="1" x14ac:dyDescent="0.35"/>
    <row r="335" s="27" customFormat="1" x14ac:dyDescent="0.35"/>
    <row r="336" s="27" customFormat="1" x14ac:dyDescent="0.35"/>
    <row r="337" s="27" customFormat="1" x14ac:dyDescent="0.35"/>
    <row r="338" s="27" customFormat="1" x14ac:dyDescent="0.35"/>
    <row r="339" s="27" customFormat="1" x14ac:dyDescent="0.35"/>
    <row r="340" s="27" customFormat="1" x14ac:dyDescent="0.35"/>
    <row r="341" s="27" customFormat="1" x14ac:dyDescent="0.35"/>
    <row r="342" s="27" customFormat="1" x14ac:dyDescent="0.35"/>
    <row r="343" s="27" customFormat="1" x14ac:dyDescent="0.35"/>
    <row r="344" s="27" customFormat="1" x14ac:dyDescent="0.35"/>
    <row r="345" s="27" customFormat="1" x14ac:dyDescent="0.35"/>
    <row r="346" s="27" customFormat="1" x14ac:dyDescent="0.35"/>
    <row r="347" s="27" customFormat="1" x14ac:dyDescent="0.35"/>
    <row r="348" s="27" customFormat="1" x14ac:dyDescent="0.35"/>
    <row r="349" s="27" customFormat="1" x14ac:dyDescent="0.35"/>
    <row r="350" s="27" customFormat="1" x14ac:dyDescent="0.35"/>
    <row r="351" s="27" customFormat="1" x14ac:dyDescent="0.35"/>
    <row r="352" s="27" customFormat="1" x14ac:dyDescent="0.35"/>
    <row r="353" s="27" customFormat="1" x14ac:dyDescent="0.35"/>
    <row r="354" s="27" customFormat="1" x14ac:dyDescent="0.35"/>
    <row r="355" s="27" customFormat="1" x14ac:dyDescent="0.35"/>
    <row r="356" s="27" customFormat="1" x14ac:dyDescent="0.35"/>
    <row r="357" s="27" customFormat="1" x14ac:dyDescent="0.35"/>
    <row r="358" s="27" customFormat="1" x14ac:dyDescent="0.35"/>
    <row r="359" s="27" customFormat="1" x14ac:dyDescent="0.35"/>
    <row r="360" s="27" customFormat="1" x14ac:dyDescent="0.35"/>
    <row r="361" s="27" customFormat="1" x14ac:dyDescent="0.35"/>
    <row r="362" s="27" customFormat="1" x14ac:dyDescent="0.35"/>
    <row r="363" s="27" customFormat="1" x14ac:dyDescent="0.35"/>
    <row r="364" s="27" customFormat="1" x14ac:dyDescent="0.35"/>
    <row r="365" s="27" customFormat="1" x14ac:dyDescent="0.35"/>
    <row r="366" s="27" customFormat="1" x14ac:dyDescent="0.35"/>
    <row r="367" s="27" customFormat="1" x14ac:dyDescent="0.35"/>
    <row r="368" s="27" customFormat="1" x14ac:dyDescent="0.35"/>
    <row r="369" s="27" customFormat="1" x14ac:dyDescent="0.35"/>
    <row r="370" s="27" customFormat="1" x14ac:dyDescent="0.35"/>
    <row r="371" s="27" customFormat="1" x14ac:dyDescent="0.35"/>
    <row r="372" s="27" customFormat="1" x14ac:dyDescent="0.35"/>
    <row r="373" s="27" customFormat="1" x14ac:dyDescent="0.35"/>
    <row r="374" s="27" customFormat="1" x14ac:dyDescent="0.35"/>
    <row r="375" s="27" customFormat="1" x14ac:dyDescent="0.35"/>
    <row r="376" s="27" customFormat="1" x14ac:dyDescent="0.35"/>
    <row r="377" s="27" customFormat="1" x14ac:dyDescent="0.35"/>
    <row r="378" s="27" customFormat="1" x14ac:dyDescent="0.35"/>
    <row r="379" s="27" customFormat="1" x14ac:dyDescent="0.35"/>
    <row r="380" s="27" customFormat="1" x14ac:dyDescent="0.35"/>
    <row r="381" s="27" customFormat="1" x14ac:dyDescent="0.35"/>
    <row r="382" s="27" customFormat="1" x14ac:dyDescent="0.35"/>
    <row r="383" s="27" customFormat="1" x14ac:dyDescent="0.35"/>
    <row r="384" s="27" customFormat="1" x14ac:dyDescent="0.35"/>
    <row r="385" s="27" customFormat="1" x14ac:dyDescent="0.35"/>
    <row r="386" s="27" customFormat="1" x14ac:dyDescent="0.35"/>
    <row r="387" s="27" customFormat="1" x14ac:dyDescent="0.35"/>
    <row r="388" s="27" customFormat="1" x14ac:dyDescent="0.35"/>
    <row r="389" s="27" customFormat="1" x14ac:dyDescent="0.35"/>
    <row r="390" s="27" customFormat="1" x14ac:dyDescent="0.35"/>
    <row r="391" s="27" customFormat="1" x14ac:dyDescent="0.35"/>
    <row r="392" s="27" customFormat="1" x14ac:dyDescent="0.35"/>
    <row r="393" s="27" customFormat="1" x14ac:dyDescent="0.35"/>
    <row r="394" s="27" customFormat="1" x14ac:dyDescent="0.35"/>
    <row r="395" s="27" customFormat="1" x14ac:dyDescent="0.35"/>
    <row r="396" s="27" customFormat="1" x14ac:dyDescent="0.35"/>
    <row r="397" s="27" customFormat="1" x14ac:dyDescent="0.35"/>
    <row r="398" s="27" customFormat="1" x14ac:dyDescent="0.35"/>
    <row r="399" s="27" customFormat="1" x14ac:dyDescent="0.35"/>
    <row r="400" s="27" customFormat="1" x14ac:dyDescent="0.35"/>
    <row r="401" s="27" customFormat="1" x14ac:dyDescent="0.35"/>
    <row r="402" s="27" customFormat="1" x14ac:dyDescent="0.35"/>
    <row r="403" s="27" customFormat="1" x14ac:dyDescent="0.35"/>
    <row r="404" s="27" customFormat="1" x14ac:dyDescent="0.35"/>
    <row r="405" s="27" customFormat="1" x14ac:dyDescent="0.35"/>
    <row r="406" s="27" customFormat="1" x14ac:dyDescent="0.35"/>
    <row r="407" s="27" customFormat="1" x14ac:dyDescent="0.35"/>
    <row r="408" s="27" customFormat="1" x14ac:dyDescent="0.35"/>
    <row r="409" s="27" customFormat="1" x14ac:dyDescent="0.35"/>
    <row r="410" s="27" customFormat="1" x14ac:dyDescent="0.35"/>
    <row r="411" s="27" customFormat="1" x14ac:dyDescent="0.35"/>
    <row r="412" s="27" customFormat="1" x14ac:dyDescent="0.35"/>
    <row r="413" s="27" customFormat="1" x14ac:dyDescent="0.35"/>
    <row r="414" s="27" customFormat="1" x14ac:dyDescent="0.35"/>
    <row r="415" s="27" customFormat="1" x14ac:dyDescent="0.35"/>
    <row r="416" s="27" customFormat="1" x14ac:dyDescent="0.35"/>
    <row r="417" s="27" customFormat="1" x14ac:dyDescent="0.35"/>
    <row r="418" s="27" customFormat="1" x14ac:dyDescent="0.35"/>
    <row r="419" s="27" customFormat="1" x14ac:dyDescent="0.35"/>
    <row r="420" s="27" customFormat="1" x14ac:dyDescent="0.35"/>
    <row r="421" s="27" customFormat="1" x14ac:dyDescent="0.35"/>
    <row r="422" s="27" customFormat="1" x14ac:dyDescent="0.35"/>
    <row r="423" s="27" customFormat="1" x14ac:dyDescent="0.35"/>
    <row r="424" s="27" customFormat="1" x14ac:dyDescent="0.35"/>
    <row r="425" s="27" customFormat="1" x14ac:dyDescent="0.35"/>
    <row r="426" s="27" customFormat="1" x14ac:dyDescent="0.35"/>
    <row r="427" s="27" customFormat="1" x14ac:dyDescent="0.35"/>
    <row r="428" s="27" customFormat="1" x14ac:dyDescent="0.35"/>
    <row r="429" s="27" customFormat="1" x14ac:dyDescent="0.35"/>
    <row r="430" s="27" customFormat="1" x14ac:dyDescent="0.35"/>
    <row r="431" s="27" customFormat="1" x14ac:dyDescent="0.35"/>
    <row r="432" s="27" customFormat="1" x14ac:dyDescent="0.35"/>
    <row r="433" s="27" customFormat="1" x14ac:dyDescent="0.35"/>
    <row r="434" s="27" customFormat="1" x14ac:dyDescent="0.35"/>
    <row r="435" s="27" customFormat="1" x14ac:dyDescent="0.35"/>
    <row r="436" s="27" customFormat="1" x14ac:dyDescent="0.35"/>
    <row r="437" s="27" customFormat="1" x14ac:dyDescent="0.35"/>
    <row r="438" s="27" customFormat="1" x14ac:dyDescent="0.35"/>
    <row r="439" s="27" customFormat="1" x14ac:dyDescent="0.35"/>
    <row r="440" s="27" customFormat="1" x14ac:dyDescent="0.35"/>
    <row r="441" s="27" customFormat="1" x14ac:dyDescent="0.35"/>
    <row r="442" s="27" customFormat="1" x14ac:dyDescent="0.35"/>
    <row r="443" s="27" customFormat="1" x14ac:dyDescent="0.35"/>
    <row r="444" s="27" customFormat="1" x14ac:dyDescent="0.35"/>
    <row r="445" s="27" customFormat="1" x14ac:dyDescent="0.35"/>
    <row r="446" s="27" customFormat="1" x14ac:dyDescent="0.35"/>
    <row r="447" s="27" customFormat="1" x14ac:dyDescent="0.35"/>
    <row r="448" s="27" customFormat="1" x14ac:dyDescent="0.35"/>
    <row r="449" s="27" customFormat="1" x14ac:dyDescent="0.35"/>
    <row r="450" s="27" customFormat="1" x14ac:dyDescent="0.35"/>
    <row r="451" s="27" customFormat="1" x14ac:dyDescent="0.35"/>
    <row r="452" s="27" customFormat="1" x14ac:dyDescent="0.35"/>
    <row r="453" s="27" customFormat="1" x14ac:dyDescent="0.35"/>
    <row r="454" s="27" customFormat="1" x14ac:dyDescent="0.35"/>
    <row r="455" s="27" customFormat="1" x14ac:dyDescent="0.35"/>
    <row r="456" s="27" customFormat="1" x14ac:dyDescent="0.35"/>
    <row r="457" s="27" customFormat="1" x14ac:dyDescent="0.35"/>
    <row r="458" s="27" customFormat="1" x14ac:dyDescent="0.35"/>
    <row r="459" s="27" customFormat="1" x14ac:dyDescent="0.35"/>
    <row r="460" s="27" customFormat="1" x14ac:dyDescent="0.35"/>
    <row r="461" s="27" customFormat="1" x14ac:dyDescent="0.35"/>
    <row r="462" s="27" customFormat="1" x14ac:dyDescent="0.35"/>
    <row r="463" s="27" customFormat="1" x14ac:dyDescent="0.35"/>
    <row r="464" s="27" customFormat="1" x14ac:dyDescent="0.35"/>
    <row r="465" s="27" customFormat="1" x14ac:dyDescent="0.35"/>
    <row r="466" s="27" customFormat="1" x14ac:dyDescent="0.35"/>
    <row r="467" s="27" customFormat="1" x14ac:dyDescent="0.35"/>
    <row r="468" s="27" customFormat="1" x14ac:dyDescent="0.35"/>
    <row r="469" s="27" customFormat="1" x14ac:dyDescent="0.35"/>
    <row r="470" s="27" customFormat="1" x14ac:dyDescent="0.35"/>
    <row r="471" s="27" customFormat="1" x14ac:dyDescent="0.35"/>
    <row r="472" s="27" customFormat="1" x14ac:dyDescent="0.35"/>
    <row r="473" s="27" customFormat="1" x14ac:dyDescent="0.35"/>
    <row r="474" s="27" customFormat="1" x14ac:dyDescent="0.35"/>
    <row r="475" s="27" customFormat="1" x14ac:dyDescent="0.35"/>
    <row r="476" s="27" customFormat="1" x14ac:dyDescent="0.35"/>
    <row r="477" s="27" customFormat="1" x14ac:dyDescent="0.35"/>
    <row r="478" s="27" customFormat="1" x14ac:dyDescent="0.35"/>
    <row r="479" s="27" customFormat="1" x14ac:dyDescent="0.35"/>
    <row r="480" s="27" customFormat="1" x14ac:dyDescent="0.35"/>
    <row r="481" s="27" customFormat="1" x14ac:dyDescent="0.35"/>
    <row r="482" s="27" customFormat="1" x14ac:dyDescent="0.35"/>
    <row r="483" s="27" customFormat="1" x14ac:dyDescent="0.35"/>
    <row r="484" s="27" customFormat="1" x14ac:dyDescent="0.35"/>
    <row r="485" s="27" customFormat="1" x14ac:dyDescent="0.35"/>
    <row r="486" s="27" customFormat="1" x14ac:dyDescent="0.35"/>
    <row r="487" s="27" customFormat="1" x14ac:dyDescent="0.35"/>
    <row r="488" s="27" customFormat="1" x14ac:dyDescent="0.35"/>
    <row r="489" s="27" customFormat="1" x14ac:dyDescent="0.35"/>
    <row r="490" s="27" customFormat="1" x14ac:dyDescent="0.35"/>
    <row r="491" s="27" customFormat="1" x14ac:dyDescent="0.35"/>
    <row r="492" s="27" customFormat="1" x14ac:dyDescent="0.35"/>
    <row r="493" s="27" customFormat="1" x14ac:dyDescent="0.35"/>
    <row r="494" s="27" customFormat="1" x14ac:dyDescent="0.35"/>
    <row r="495" s="27" customFormat="1" x14ac:dyDescent="0.35"/>
    <row r="496" s="27" customFormat="1" x14ac:dyDescent="0.35"/>
    <row r="497" s="27" customFormat="1" x14ac:dyDescent="0.35"/>
    <row r="498" s="27" customFormat="1" x14ac:dyDescent="0.35"/>
    <row r="499" s="27" customFormat="1" x14ac:dyDescent="0.35"/>
    <row r="500" s="27" customFormat="1" x14ac:dyDescent="0.35"/>
    <row r="501" s="27" customFormat="1" x14ac:dyDescent="0.35"/>
    <row r="502" s="27" customFormat="1" x14ac:dyDescent="0.35"/>
    <row r="503" s="27" customFormat="1" x14ac:dyDescent="0.35"/>
    <row r="504" s="27" customFormat="1" x14ac:dyDescent="0.35"/>
    <row r="505" s="27" customFormat="1" x14ac:dyDescent="0.35"/>
    <row r="506" s="27" customFormat="1" x14ac:dyDescent="0.35"/>
    <row r="507" s="27" customFormat="1" x14ac:dyDescent="0.35"/>
    <row r="508" s="27" customFormat="1" x14ac:dyDescent="0.35"/>
    <row r="509" s="27" customFormat="1" x14ac:dyDescent="0.35"/>
    <row r="510" s="27" customFormat="1" x14ac:dyDescent="0.35"/>
    <row r="511" s="27" customFormat="1" x14ac:dyDescent="0.35"/>
    <row r="512" s="27" customFormat="1" x14ac:dyDescent="0.35"/>
    <row r="513" s="27" customFormat="1" x14ac:dyDescent="0.35"/>
    <row r="514" s="27" customFormat="1" x14ac:dyDescent="0.35"/>
    <row r="515" s="27" customFormat="1" x14ac:dyDescent="0.35"/>
    <row r="516" s="27" customFormat="1" x14ac:dyDescent="0.35"/>
    <row r="517" s="27" customFormat="1" x14ac:dyDescent="0.35"/>
    <row r="518" s="27" customFormat="1" x14ac:dyDescent="0.35"/>
    <row r="519" s="27" customFormat="1" x14ac:dyDescent="0.35"/>
    <row r="520" s="27" customFormat="1" x14ac:dyDescent="0.35"/>
    <row r="521" s="27" customFormat="1" x14ac:dyDescent="0.35"/>
    <row r="522" s="27" customFormat="1" x14ac:dyDescent="0.35"/>
    <row r="523" s="27" customFormat="1" x14ac:dyDescent="0.35"/>
    <row r="524" s="27" customFormat="1" x14ac:dyDescent="0.35"/>
    <row r="525" s="27" customFormat="1" x14ac:dyDescent="0.35"/>
    <row r="526" s="27" customFormat="1" x14ac:dyDescent="0.35"/>
    <row r="527" s="27" customFormat="1" x14ac:dyDescent="0.35"/>
    <row r="528" s="27" customFormat="1" x14ac:dyDescent="0.35"/>
    <row r="529" s="27" customFormat="1" x14ac:dyDescent="0.35"/>
    <row r="530" s="27" customFormat="1" x14ac:dyDescent="0.35"/>
    <row r="531" s="27" customFormat="1" x14ac:dyDescent="0.35"/>
    <row r="532" s="27" customFormat="1" x14ac:dyDescent="0.35"/>
    <row r="533" s="27" customFormat="1" x14ac:dyDescent="0.35"/>
    <row r="534" s="27" customFormat="1" x14ac:dyDescent="0.35"/>
    <row r="535" s="27" customFormat="1" x14ac:dyDescent="0.35"/>
    <row r="536" s="27" customFormat="1" x14ac:dyDescent="0.35"/>
    <row r="537" s="27" customFormat="1" x14ac:dyDescent="0.35"/>
    <row r="538" s="27" customFormat="1" x14ac:dyDescent="0.35"/>
    <row r="539" s="27" customFormat="1" x14ac:dyDescent="0.35"/>
    <row r="540" s="27" customFormat="1" x14ac:dyDescent="0.35"/>
    <row r="541" s="27" customFormat="1" x14ac:dyDescent="0.35"/>
    <row r="542" s="27" customFormat="1" x14ac:dyDescent="0.35"/>
    <row r="543" s="27" customFormat="1" x14ac:dyDescent="0.35"/>
    <row r="544" s="27" customFormat="1" x14ac:dyDescent="0.35"/>
    <row r="545" s="27" customFormat="1" x14ac:dyDescent="0.35"/>
    <row r="546" s="27" customFormat="1" x14ac:dyDescent="0.35"/>
    <row r="547" s="27" customFormat="1" x14ac:dyDescent="0.35"/>
    <row r="548" s="27" customFormat="1" x14ac:dyDescent="0.35"/>
    <row r="549" s="27" customFormat="1" x14ac:dyDescent="0.35"/>
    <row r="550" s="27" customFormat="1" x14ac:dyDescent="0.35"/>
    <row r="551" s="27" customFormat="1" x14ac:dyDescent="0.35"/>
    <row r="552" s="27" customFormat="1" x14ac:dyDescent="0.35"/>
    <row r="553" s="27" customFormat="1" x14ac:dyDescent="0.35"/>
    <row r="554" s="27" customFormat="1" x14ac:dyDescent="0.35"/>
    <row r="555" s="27" customFormat="1" x14ac:dyDescent="0.35"/>
    <row r="556" s="27" customFormat="1" x14ac:dyDescent="0.35"/>
    <row r="557" s="27" customFormat="1" x14ac:dyDescent="0.35"/>
    <row r="558" s="27" customFormat="1" x14ac:dyDescent="0.35"/>
    <row r="559" s="27" customFormat="1" x14ac:dyDescent="0.35"/>
    <row r="560" s="27" customFormat="1" x14ac:dyDescent="0.35"/>
    <row r="561" s="27" customFormat="1" x14ac:dyDescent="0.35"/>
    <row r="562" s="27" customFormat="1" x14ac:dyDescent="0.35"/>
    <row r="563" s="27" customFormat="1" x14ac:dyDescent="0.35"/>
    <row r="564" s="27" customFormat="1" x14ac:dyDescent="0.35"/>
    <row r="565" s="27" customFormat="1" x14ac:dyDescent="0.35"/>
    <row r="566" s="27" customFormat="1" x14ac:dyDescent="0.35"/>
    <row r="567" s="27" customFormat="1" x14ac:dyDescent="0.35"/>
    <row r="568" s="27" customFormat="1" x14ac:dyDescent="0.35"/>
    <row r="569" s="27" customFormat="1" x14ac:dyDescent="0.35"/>
    <row r="570" s="27" customFormat="1" x14ac:dyDescent="0.35"/>
    <row r="571" s="27" customFormat="1" x14ac:dyDescent="0.35"/>
    <row r="572" s="27" customFormat="1" x14ac:dyDescent="0.35"/>
    <row r="573" s="27" customFormat="1" x14ac:dyDescent="0.35"/>
    <row r="574" s="27" customFormat="1" x14ac:dyDescent="0.35"/>
    <row r="575" s="27" customFormat="1" x14ac:dyDescent="0.35"/>
    <row r="576" s="27" customFormat="1" x14ac:dyDescent="0.35"/>
    <row r="577" s="27" customFormat="1" x14ac:dyDescent="0.35"/>
    <row r="578" s="27" customFormat="1" x14ac:dyDescent="0.35"/>
    <row r="579" s="27" customFormat="1" x14ac:dyDescent="0.35"/>
    <row r="580" s="27" customFormat="1" x14ac:dyDescent="0.35"/>
    <row r="581" s="27" customFormat="1" x14ac:dyDescent="0.35"/>
    <row r="582" s="27" customFormat="1" x14ac:dyDescent="0.35"/>
    <row r="583" s="27" customFormat="1" x14ac:dyDescent="0.35"/>
    <row r="584" s="27" customFormat="1" x14ac:dyDescent="0.35"/>
    <row r="585" s="27" customFormat="1" x14ac:dyDescent="0.35"/>
    <row r="586" s="27" customFormat="1" x14ac:dyDescent="0.35"/>
    <row r="587" s="27" customFormat="1" x14ac:dyDescent="0.35"/>
    <row r="588" s="27" customFormat="1" x14ac:dyDescent="0.35"/>
    <row r="589" s="27" customFormat="1" x14ac:dyDescent="0.35"/>
    <row r="590" s="27" customFormat="1" x14ac:dyDescent="0.35"/>
    <row r="591" s="27" customFormat="1" x14ac:dyDescent="0.35"/>
    <row r="592" s="27" customFormat="1" x14ac:dyDescent="0.35"/>
    <row r="593" s="27" customFormat="1" x14ac:dyDescent="0.35"/>
    <row r="594" s="27" customFormat="1" x14ac:dyDescent="0.35"/>
    <row r="595" s="27" customFormat="1" x14ac:dyDescent="0.35"/>
    <row r="596" s="27" customFormat="1" x14ac:dyDescent="0.35"/>
    <row r="597" s="27" customFormat="1" x14ac:dyDescent="0.35"/>
    <row r="598" s="27" customFormat="1" x14ac:dyDescent="0.35"/>
    <row r="599" s="27" customFormat="1" x14ac:dyDescent="0.35"/>
    <row r="600" s="27" customFormat="1" x14ac:dyDescent="0.35"/>
    <row r="601" s="27" customFormat="1" x14ac:dyDescent="0.35"/>
    <row r="602" s="27" customFormat="1" x14ac:dyDescent="0.35"/>
    <row r="603" s="27" customFormat="1" x14ac:dyDescent="0.35"/>
    <row r="604" s="27" customFormat="1" x14ac:dyDescent="0.35"/>
    <row r="605" s="27" customFormat="1" x14ac:dyDescent="0.35"/>
    <row r="606" s="27" customFormat="1" x14ac:dyDescent="0.35"/>
    <row r="607" s="27" customFormat="1" x14ac:dyDescent="0.35"/>
    <row r="608" s="27" customFormat="1" x14ac:dyDescent="0.35"/>
    <row r="609" s="27" customFormat="1" x14ac:dyDescent="0.35"/>
    <row r="610" s="27" customFormat="1" x14ac:dyDescent="0.35"/>
    <row r="611" s="27" customFormat="1" x14ac:dyDescent="0.35"/>
    <row r="612" s="27" customFormat="1" x14ac:dyDescent="0.35"/>
    <row r="613" s="27" customFormat="1" x14ac:dyDescent="0.35"/>
    <row r="614" s="27" customFormat="1" x14ac:dyDescent="0.35"/>
    <row r="615" s="27" customFormat="1" x14ac:dyDescent="0.35"/>
    <row r="616" s="27" customFormat="1" x14ac:dyDescent="0.35"/>
    <row r="617" s="27" customFormat="1" x14ac:dyDescent="0.35"/>
    <row r="618" s="27" customFormat="1" x14ac:dyDescent="0.35"/>
    <row r="619" s="27" customFormat="1" x14ac:dyDescent="0.35"/>
    <row r="620" s="27" customFormat="1" x14ac:dyDescent="0.35"/>
    <row r="621" s="27" customFormat="1" x14ac:dyDescent="0.35"/>
    <row r="622" s="27" customFormat="1" x14ac:dyDescent="0.35"/>
    <row r="623" s="27" customFormat="1" x14ac:dyDescent="0.35"/>
    <row r="624" s="27" customFormat="1" x14ac:dyDescent="0.35"/>
    <row r="625" s="27" customFormat="1" x14ac:dyDescent="0.35"/>
    <row r="626" s="27" customFormat="1" x14ac:dyDescent="0.35"/>
    <row r="627" s="27" customFormat="1" x14ac:dyDescent="0.35"/>
    <row r="628" s="27" customFormat="1" x14ac:dyDescent="0.35"/>
    <row r="629" s="27" customFormat="1" x14ac:dyDescent="0.35"/>
    <row r="630" s="27" customFormat="1" x14ac:dyDescent="0.35"/>
    <row r="631" s="27" customFormat="1" x14ac:dyDescent="0.35"/>
    <row r="632" s="27" customFormat="1" x14ac:dyDescent="0.35"/>
    <row r="633" s="27" customFormat="1" x14ac:dyDescent="0.35"/>
    <row r="634" s="27" customFormat="1" x14ac:dyDescent="0.35"/>
    <row r="635" s="27" customFormat="1" x14ac:dyDescent="0.35"/>
    <row r="636" s="27" customFormat="1" x14ac:dyDescent="0.35"/>
    <row r="637" s="27" customFormat="1" x14ac:dyDescent="0.35"/>
    <row r="638" s="27" customFormat="1" x14ac:dyDescent="0.35"/>
    <row r="639" s="27" customFormat="1" x14ac:dyDescent="0.35"/>
    <row r="640" s="27" customFormat="1" x14ac:dyDescent="0.35"/>
    <row r="641" s="27" customFormat="1" x14ac:dyDescent="0.35"/>
    <row r="642" s="27" customFormat="1" x14ac:dyDescent="0.35"/>
    <row r="643" s="27" customFormat="1" x14ac:dyDescent="0.35"/>
    <row r="644" s="27" customFormat="1" x14ac:dyDescent="0.35"/>
    <row r="645" s="27" customFormat="1" x14ac:dyDescent="0.35"/>
    <row r="646" s="27" customFormat="1" x14ac:dyDescent="0.35"/>
    <row r="647" s="27" customFormat="1" x14ac:dyDescent="0.35"/>
    <row r="648" s="27" customFormat="1" x14ac:dyDescent="0.35"/>
    <row r="649" s="27" customFormat="1" x14ac:dyDescent="0.35"/>
    <row r="650" s="27" customFormat="1" x14ac:dyDescent="0.35"/>
    <row r="651" s="27" customFormat="1" x14ac:dyDescent="0.35"/>
    <row r="652" s="27" customFormat="1" x14ac:dyDescent="0.35"/>
    <row r="653" s="27" customFormat="1" x14ac:dyDescent="0.35"/>
    <row r="654" s="27" customFormat="1" x14ac:dyDescent="0.35"/>
    <row r="655" s="27" customFormat="1" x14ac:dyDescent="0.35"/>
    <row r="656" s="27" customFormat="1" x14ac:dyDescent="0.35"/>
    <row r="657" s="27" customFormat="1" x14ac:dyDescent="0.35"/>
    <row r="658" s="27" customFormat="1" x14ac:dyDescent="0.35"/>
    <row r="659" s="27" customFormat="1" x14ac:dyDescent="0.35"/>
    <row r="660" s="27" customFormat="1" x14ac:dyDescent="0.35"/>
    <row r="661" s="27" customFormat="1" x14ac:dyDescent="0.35"/>
    <row r="662" s="27" customFormat="1" x14ac:dyDescent="0.35"/>
    <row r="663" s="27" customFormat="1" x14ac:dyDescent="0.35"/>
    <row r="664" s="27" customFormat="1" x14ac:dyDescent="0.35"/>
    <row r="665" s="27" customFormat="1" x14ac:dyDescent="0.35"/>
    <row r="666" s="27" customFormat="1" x14ac:dyDescent="0.35"/>
    <row r="667" s="27" customFormat="1" x14ac:dyDescent="0.35"/>
    <row r="668" s="27" customFormat="1" x14ac:dyDescent="0.35"/>
    <row r="669" s="27" customFormat="1" x14ac:dyDescent="0.35"/>
    <row r="670" s="27" customFormat="1" x14ac:dyDescent="0.35"/>
    <row r="671" s="27" customFormat="1" x14ac:dyDescent="0.35"/>
    <row r="672" s="27" customFormat="1" x14ac:dyDescent="0.35"/>
    <row r="673" s="27" customFormat="1" x14ac:dyDescent="0.35"/>
    <row r="674" s="27" customFormat="1" x14ac:dyDescent="0.35"/>
    <row r="675" s="27" customFormat="1" x14ac:dyDescent="0.35"/>
    <row r="676" s="27" customFormat="1" x14ac:dyDescent="0.35"/>
    <row r="677" s="27" customFormat="1" x14ac:dyDescent="0.35"/>
    <row r="678" s="27" customFormat="1" x14ac:dyDescent="0.35"/>
    <row r="679" s="27" customFormat="1" x14ac:dyDescent="0.35"/>
    <row r="680" s="27" customFormat="1" x14ac:dyDescent="0.35"/>
    <row r="681" s="27" customFormat="1" x14ac:dyDescent="0.35"/>
    <row r="682" s="27" customFormat="1" x14ac:dyDescent="0.35"/>
    <row r="683" s="27" customFormat="1" x14ac:dyDescent="0.35"/>
    <row r="684" s="27" customFormat="1" x14ac:dyDescent="0.35"/>
    <row r="685" s="27" customFormat="1" x14ac:dyDescent="0.35"/>
    <row r="686" s="27" customFormat="1" x14ac:dyDescent="0.35"/>
    <row r="687" s="27" customFormat="1" x14ac:dyDescent="0.35"/>
    <row r="688" s="27" customFormat="1" x14ac:dyDescent="0.35"/>
    <row r="689" s="27" customFormat="1" x14ac:dyDescent="0.35"/>
    <row r="690" s="27" customFormat="1" x14ac:dyDescent="0.35"/>
    <row r="691" s="27" customFormat="1" x14ac:dyDescent="0.35"/>
    <row r="692" s="27" customFormat="1" x14ac:dyDescent="0.35"/>
    <row r="693" s="27" customFormat="1" x14ac:dyDescent="0.35"/>
    <row r="694" s="27" customFormat="1" x14ac:dyDescent="0.35"/>
    <row r="695" s="27" customFormat="1" x14ac:dyDescent="0.35"/>
    <row r="696" s="27" customFormat="1" x14ac:dyDescent="0.35"/>
    <row r="697" s="27" customFormat="1" x14ac:dyDescent="0.35"/>
    <row r="698" s="27" customFormat="1" x14ac:dyDescent="0.35"/>
    <row r="699" s="27" customFormat="1" x14ac:dyDescent="0.35"/>
    <row r="700" s="27" customFormat="1" x14ac:dyDescent="0.35"/>
    <row r="701" s="27" customFormat="1" x14ac:dyDescent="0.35"/>
    <row r="702" s="27" customFormat="1" x14ac:dyDescent="0.35"/>
    <row r="703" s="27" customFormat="1" x14ac:dyDescent="0.35"/>
    <row r="704" s="27" customFormat="1" x14ac:dyDescent="0.35"/>
    <row r="705" s="27" customFormat="1" x14ac:dyDescent="0.35"/>
    <row r="706" s="27" customFormat="1" x14ac:dyDescent="0.35"/>
    <row r="707" s="27" customFormat="1" x14ac:dyDescent="0.35"/>
    <row r="708" s="27" customFormat="1" x14ac:dyDescent="0.35"/>
    <row r="709" s="27" customFormat="1" x14ac:dyDescent="0.35"/>
    <row r="710" s="27" customFormat="1" x14ac:dyDescent="0.35"/>
    <row r="711" s="27" customFormat="1" x14ac:dyDescent="0.35"/>
    <row r="712" s="27" customFormat="1" x14ac:dyDescent="0.35"/>
    <row r="713" s="27" customFormat="1" x14ac:dyDescent="0.35"/>
    <row r="714" s="27" customFormat="1" x14ac:dyDescent="0.35"/>
    <row r="715" s="27" customFormat="1" x14ac:dyDescent="0.35"/>
    <row r="716" s="27" customFormat="1" x14ac:dyDescent="0.35"/>
    <row r="717" s="27" customFormat="1" x14ac:dyDescent="0.35"/>
    <row r="718" s="27" customFormat="1" x14ac:dyDescent="0.35"/>
    <row r="719" s="27" customFormat="1" x14ac:dyDescent="0.35"/>
    <row r="720" s="27" customFormat="1" x14ac:dyDescent="0.35"/>
    <row r="721" s="27" customFormat="1" x14ac:dyDescent="0.35"/>
    <row r="722" s="27" customFormat="1" x14ac:dyDescent="0.35"/>
    <row r="723" s="27" customFormat="1" x14ac:dyDescent="0.35"/>
    <row r="724" s="27" customFormat="1" x14ac:dyDescent="0.35"/>
    <row r="725" s="27" customFormat="1" x14ac:dyDescent="0.35"/>
    <row r="726" s="27" customFormat="1" x14ac:dyDescent="0.35"/>
    <row r="727" s="27" customFormat="1" x14ac:dyDescent="0.35"/>
    <row r="728" s="27" customFormat="1" x14ac:dyDescent="0.35"/>
    <row r="729" s="27" customFormat="1" x14ac:dyDescent="0.35"/>
    <row r="730" s="27" customFormat="1" x14ac:dyDescent="0.35"/>
    <row r="731" s="27" customFormat="1" x14ac:dyDescent="0.35"/>
    <row r="732" s="27" customFormat="1" x14ac:dyDescent="0.35"/>
    <row r="733" s="27" customFormat="1" x14ac:dyDescent="0.35"/>
    <row r="734" s="27" customFormat="1" x14ac:dyDescent="0.35"/>
    <row r="735" s="27" customFormat="1" x14ac:dyDescent="0.35"/>
    <row r="736" s="27" customFormat="1" x14ac:dyDescent="0.35"/>
    <row r="737" s="27" customFormat="1" x14ac:dyDescent="0.35"/>
    <row r="738" s="27" customFormat="1" x14ac:dyDescent="0.35"/>
    <row r="739" s="27" customFormat="1" x14ac:dyDescent="0.35"/>
    <row r="740" s="27" customFormat="1" x14ac:dyDescent="0.35"/>
    <row r="741" s="27" customFormat="1" x14ac:dyDescent="0.35"/>
    <row r="742" s="27" customFormat="1" x14ac:dyDescent="0.35"/>
    <row r="743" s="27" customFormat="1" x14ac:dyDescent="0.35"/>
    <row r="744" s="27" customFormat="1" x14ac:dyDescent="0.35"/>
    <row r="745" s="27" customFormat="1" x14ac:dyDescent="0.35"/>
    <row r="746" s="27" customFormat="1" x14ac:dyDescent="0.35"/>
    <row r="747" s="27" customFormat="1" x14ac:dyDescent="0.35"/>
    <row r="748" s="27" customFormat="1" x14ac:dyDescent="0.35"/>
    <row r="749" s="27" customFormat="1" x14ac:dyDescent="0.35"/>
    <row r="750" s="27" customFormat="1" x14ac:dyDescent="0.35"/>
    <row r="751" s="27" customFormat="1" x14ac:dyDescent="0.35"/>
    <row r="752" s="27" customFormat="1" x14ac:dyDescent="0.35"/>
    <row r="753" s="27" customFormat="1" x14ac:dyDescent="0.35"/>
    <row r="754" s="27" customFormat="1" x14ac:dyDescent="0.35"/>
    <row r="755" s="27" customFormat="1" x14ac:dyDescent="0.35"/>
    <row r="756" s="27" customFormat="1" x14ac:dyDescent="0.35"/>
    <row r="757" s="27" customFormat="1" x14ac:dyDescent="0.35"/>
    <row r="758" s="27" customFormat="1" x14ac:dyDescent="0.35"/>
    <row r="759" s="27" customFormat="1" x14ac:dyDescent="0.35"/>
    <row r="760" s="27" customFormat="1" x14ac:dyDescent="0.35"/>
    <row r="761" s="27" customFormat="1" x14ac:dyDescent="0.35"/>
    <row r="762" s="27" customFormat="1" x14ac:dyDescent="0.35"/>
    <row r="763" s="27" customFormat="1" x14ac:dyDescent="0.35"/>
    <row r="764" s="27" customFormat="1" x14ac:dyDescent="0.35"/>
    <row r="765" s="27" customFormat="1" x14ac:dyDescent="0.35"/>
    <row r="766" s="27" customFormat="1" x14ac:dyDescent="0.35"/>
    <row r="767" s="27" customFormat="1" x14ac:dyDescent="0.35"/>
    <row r="768" s="27" customFormat="1" x14ac:dyDescent="0.35"/>
    <row r="769" s="27" customFormat="1" x14ac:dyDescent="0.35"/>
    <row r="770" s="27" customFormat="1" x14ac:dyDescent="0.35"/>
    <row r="771" s="27" customFormat="1" x14ac:dyDescent="0.35"/>
    <row r="772" s="27" customFormat="1" x14ac:dyDescent="0.35"/>
    <row r="773" s="27" customFormat="1" x14ac:dyDescent="0.35"/>
    <row r="774" s="27" customFormat="1" x14ac:dyDescent="0.35"/>
    <row r="775" s="27" customFormat="1" x14ac:dyDescent="0.35"/>
    <row r="776" s="27" customFormat="1" x14ac:dyDescent="0.35"/>
    <row r="777" s="27" customFormat="1" x14ac:dyDescent="0.35"/>
    <row r="778" s="27" customFormat="1" x14ac:dyDescent="0.35"/>
    <row r="779" s="27" customFormat="1" x14ac:dyDescent="0.35"/>
    <row r="780" s="27" customFormat="1" x14ac:dyDescent="0.35"/>
    <row r="781" s="27" customFormat="1" x14ac:dyDescent="0.35"/>
    <row r="782" s="27" customFormat="1" x14ac:dyDescent="0.35"/>
    <row r="783" s="27" customFormat="1" x14ac:dyDescent="0.35"/>
    <row r="784" s="27" customFormat="1" x14ac:dyDescent="0.35"/>
    <row r="785" s="27" customFormat="1" x14ac:dyDescent="0.35"/>
    <row r="786" s="27" customFormat="1" x14ac:dyDescent="0.35"/>
    <row r="787" s="27" customFormat="1" x14ac:dyDescent="0.35"/>
    <row r="788" s="27" customFormat="1" x14ac:dyDescent="0.35"/>
    <row r="789" s="27" customFormat="1" x14ac:dyDescent="0.35"/>
    <row r="790" s="27" customFormat="1" x14ac:dyDescent="0.35"/>
    <row r="791" s="27" customFormat="1" x14ac:dyDescent="0.35"/>
    <row r="792" s="27" customFormat="1" x14ac:dyDescent="0.35"/>
    <row r="793" s="27" customFormat="1" x14ac:dyDescent="0.35"/>
    <row r="794" s="27" customFormat="1" x14ac:dyDescent="0.35"/>
    <row r="795" s="27" customFormat="1" x14ac:dyDescent="0.35"/>
    <row r="796" s="27" customFormat="1" x14ac:dyDescent="0.35"/>
    <row r="797" s="27" customFormat="1" x14ac:dyDescent="0.35"/>
    <row r="798" s="27" customFormat="1" x14ac:dyDescent="0.35"/>
    <row r="799" s="27" customFormat="1" x14ac:dyDescent="0.35"/>
    <row r="800" s="27" customFormat="1" x14ac:dyDescent="0.35"/>
    <row r="801" s="27" customFormat="1" x14ac:dyDescent="0.35"/>
    <row r="802" s="27" customFormat="1" x14ac:dyDescent="0.35"/>
    <row r="803" s="27" customFormat="1" x14ac:dyDescent="0.35"/>
    <row r="804" s="27" customFormat="1" x14ac:dyDescent="0.35"/>
    <row r="805" s="27" customFormat="1" x14ac:dyDescent="0.35"/>
    <row r="806" s="27" customFormat="1" x14ac:dyDescent="0.35"/>
    <row r="807" s="27" customFormat="1" x14ac:dyDescent="0.35"/>
    <row r="808" s="27" customFormat="1" x14ac:dyDescent="0.35"/>
    <row r="809" s="27" customFormat="1" x14ac:dyDescent="0.35"/>
    <row r="810" s="27" customFormat="1" x14ac:dyDescent="0.35"/>
    <row r="811" s="27" customFormat="1" x14ac:dyDescent="0.35"/>
    <row r="812" s="27" customFormat="1" x14ac:dyDescent="0.35"/>
    <row r="813" s="27" customFormat="1" x14ac:dyDescent="0.35"/>
    <row r="814" s="27" customFormat="1" x14ac:dyDescent="0.35"/>
    <row r="815" s="27" customFormat="1" x14ac:dyDescent="0.35"/>
    <row r="816" s="27" customFormat="1" x14ac:dyDescent="0.35"/>
    <row r="817" s="27" customFormat="1" x14ac:dyDescent="0.35"/>
    <row r="818" s="27" customFormat="1" x14ac:dyDescent="0.35"/>
    <row r="819" s="27" customFormat="1" x14ac:dyDescent="0.35"/>
    <row r="820" s="27" customFormat="1" x14ac:dyDescent="0.35"/>
    <row r="821" s="27" customFormat="1" x14ac:dyDescent="0.35"/>
    <row r="822" s="27" customFormat="1" x14ac:dyDescent="0.35"/>
    <row r="823" s="27" customFormat="1" x14ac:dyDescent="0.35"/>
    <row r="824" s="27" customFormat="1" x14ac:dyDescent="0.35"/>
    <row r="825" s="27" customFormat="1" x14ac:dyDescent="0.35"/>
    <row r="826" s="27" customFormat="1" x14ac:dyDescent="0.35"/>
    <row r="827" s="27" customFormat="1" x14ac:dyDescent="0.35"/>
    <row r="828" s="27" customFormat="1" x14ac:dyDescent="0.35"/>
    <row r="829" s="27" customFormat="1" x14ac:dyDescent="0.35"/>
    <row r="830" s="27" customFormat="1" x14ac:dyDescent="0.35"/>
    <row r="831" s="27" customFormat="1" x14ac:dyDescent="0.35"/>
    <row r="832" s="27" customFormat="1" x14ac:dyDescent="0.35"/>
    <row r="833" s="27" customFormat="1" x14ac:dyDescent="0.35"/>
    <row r="834" s="27" customFormat="1" x14ac:dyDescent="0.35"/>
    <row r="835" s="27" customFormat="1" x14ac:dyDescent="0.35"/>
    <row r="836" s="27" customFormat="1" x14ac:dyDescent="0.35"/>
    <row r="837" s="27" customFormat="1" x14ac:dyDescent="0.35"/>
    <row r="838" s="27" customFormat="1" x14ac:dyDescent="0.35"/>
    <row r="839" s="27" customFormat="1" x14ac:dyDescent="0.35"/>
    <row r="840" s="27" customFormat="1" x14ac:dyDescent="0.35"/>
    <row r="841" s="27" customFormat="1" x14ac:dyDescent="0.35"/>
    <row r="842" s="27" customFormat="1" x14ac:dyDescent="0.35"/>
    <row r="843" s="27" customFormat="1" x14ac:dyDescent="0.35"/>
    <row r="844" s="27" customFormat="1" x14ac:dyDescent="0.35"/>
    <row r="845" s="27" customFormat="1" x14ac:dyDescent="0.35"/>
    <row r="846" s="27" customFormat="1" x14ac:dyDescent="0.35"/>
    <row r="847" s="27" customFormat="1" x14ac:dyDescent="0.35"/>
    <row r="848" s="27" customFormat="1" x14ac:dyDescent="0.35"/>
    <row r="849" s="27" customFormat="1" x14ac:dyDescent="0.35"/>
    <row r="850" s="27" customFormat="1" x14ac:dyDescent="0.35"/>
    <row r="851" s="27" customFormat="1" x14ac:dyDescent="0.35"/>
    <row r="852" s="27" customFormat="1" x14ac:dyDescent="0.35"/>
    <row r="853" s="27" customFormat="1" x14ac:dyDescent="0.35"/>
    <row r="854" s="27" customFormat="1" x14ac:dyDescent="0.35"/>
    <row r="855" s="27" customFormat="1" x14ac:dyDescent="0.35"/>
    <row r="856" s="27" customFormat="1" x14ac:dyDescent="0.35"/>
    <row r="857" s="27" customFormat="1" x14ac:dyDescent="0.35"/>
    <row r="858" s="27" customFormat="1" x14ac:dyDescent="0.35"/>
    <row r="859" s="27" customFormat="1" x14ac:dyDescent="0.35"/>
    <row r="860" s="27" customFormat="1" x14ac:dyDescent="0.35"/>
    <row r="861" s="27" customFormat="1" x14ac:dyDescent="0.35"/>
    <row r="862" s="27" customFormat="1" x14ac:dyDescent="0.35"/>
    <row r="863" s="27" customFormat="1" x14ac:dyDescent="0.35"/>
    <row r="864" s="27" customFormat="1" x14ac:dyDescent="0.35"/>
    <row r="865" spans="26:27" s="27" customFormat="1" x14ac:dyDescent="0.35"/>
    <row r="866" spans="26:27" s="27" customFormat="1" x14ac:dyDescent="0.35"/>
    <row r="867" spans="26:27" s="27" customFormat="1" x14ac:dyDescent="0.35"/>
    <row r="868" spans="26:27" s="27" customFormat="1" x14ac:dyDescent="0.35"/>
    <row r="869" spans="26:27" s="27" customFormat="1" x14ac:dyDescent="0.35"/>
    <row r="870" spans="26:27" s="27" customFormat="1" x14ac:dyDescent="0.35"/>
    <row r="871" spans="26:27" s="27" customFormat="1" x14ac:dyDescent="0.35"/>
    <row r="872" spans="26:27" s="27" customFormat="1" x14ac:dyDescent="0.35"/>
    <row r="873" spans="26:27" s="27" customFormat="1" x14ac:dyDescent="0.35"/>
    <row r="874" spans="26:27" s="27" customFormat="1" x14ac:dyDescent="0.35"/>
    <row r="875" spans="26:27" s="27" customFormat="1" x14ac:dyDescent="0.35"/>
    <row r="876" spans="26:27" s="27" customFormat="1" x14ac:dyDescent="0.35"/>
    <row r="877" spans="26:27" s="27" customFormat="1" x14ac:dyDescent="0.35"/>
    <row r="878" spans="26:27" s="27" customFormat="1" x14ac:dyDescent="0.35"/>
    <row r="879" spans="26:27" s="27" customFormat="1" x14ac:dyDescent="0.35"/>
    <row r="880" spans="26:27" s="27" customFormat="1" x14ac:dyDescent="0.35">
      <c r="Z880"/>
      <c r="AA880"/>
    </row>
    <row r="881" spans="26:27" s="27" customFormat="1" x14ac:dyDescent="0.35">
      <c r="Z881"/>
      <c r="AA881"/>
    </row>
    <row r="882" spans="26:27" s="27" customFormat="1" x14ac:dyDescent="0.35">
      <c r="Z882"/>
      <c r="AA882"/>
    </row>
    <row r="883" spans="26:27" s="27" customFormat="1" x14ac:dyDescent="0.35">
      <c r="Z883"/>
      <c r="AA883"/>
    </row>
    <row r="884" spans="26:27" s="27" customFormat="1" x14ac:dyDescent="0.35">
      <c r="Z884"/>
      <c r="AA884"/>
    </row>
    <row r="885" spans="26:27" s="27" customFormat="1" x14ac:dyDescent="0.35">
      <c r="Z885"/>
      <c r="AA885"/>
    </row>
    <row r="886" spans="26:27" s="27" customFormat="1" x14ac:dyDescent="0.35">
      <c r="Z886"/>
      <c r="AA886"/>
    </row>
    <row r="887" spans="26:27" s="27" customFormat="1" x14ac:dyDescent="0.35">
      <c r="Z887"/>
      <c r="AA887"/>
    </row>
    <row r="888" spans="26:27" s="27" customFormat="1" x14ac:dyDescent="0.35">
      <c r="Z888"/>
      <c r="AA888"/>
    </row>
  </sheetData>
  <mergeCells count="20">
    <mergeCell ref="E23:S23"/>
    <mergeCell ref="E15:S17"/>
    <mergeCell ref="E19:S19"/>
    <mergeCell ref="E20:S20"/>
    <mergeCell ref="E22:G22"/>
    <mergeCell ref="E21:S21"/>
    <mergeCell ref="B6:C8"/>
    <mergeCell ref="Q6:S8"/>
    <mergeCell ref="K6:O8"/>
    <mergeCell ref="E6:I8"/>
    <mergeCell ref="AC9:AJ12"/>
    <mergeCell ref="AC14:AI14"/>
    <mergeCell ref="E9:I9"/>
    <mergeCell ref="F10:F11"/>
    <mergeCell ref="H10:H11"/>
    <mergeCell ref="R10:R11"/>
    <mergeCell ref="Q9:S9"/>
    <mergeCell ref="K9:O9"/>
    <mergeCell ref="L10:L11"/>
    <mergeCell ref="N10:N11"/>
  </mergeCells>
  <conditionalFormatting sqref="E15:S17">
    <cfRule type="expression" dxfId="3" priority="1">
      <formula>$E$21="0"</formula>
    </cfRule>
  </conditionalFormatting>
  <dataValidations count="4">
    <dataValidation type="list" allowBlank="1" showInputMessage="1" showErrorMessage="1" sqref="R12">
      <formula1>DVConvertorYears</formula1>
    </dataValidation>
    <dataValidation type="list" allowBlank="1" showInputMessage="1" showErrorMessage="1" sqref="N12">
      <formula1>DVFinishYears</formula1>
    </dataValidation>
    <dataValidation type="list" allowBlank="1" showInputMessage="1" showErrorMessage="1" sqref="L12 F12">
      <formula1>DVCountries</formula1>
    </dataValidation>
    <dataValidation type="list" allowBlank="1" showInputMessage="1" showErrorMessage="1" sqref="H12">
      <formula1>DVStartYears</formula1>
    </dataValidation>
  </dataValidations>
  <pageMargins left="0.7" right="0.7" top="0.75" bottom="0.75" header="0.3" footer="0.3"/>
  <pageSetup paperSize="9" orientation="portrait" r:id="rId1"/>
  <drawing r:id="rId2"/>
  <legacyDrawing r:id="rId3"/>
  <tableParts count="2">
    <tablePart r:id="rId4"/>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D306"/>
  <sheetViews>
    <sheetView workbookViewId="0">
      <selection activeCell="A3" sqref="A3:D306"/>
    </sheetView>
  </sheetViews>
  <sheetFormatPr defaultRowHeight="14.5" x14ac:dyDescent="0.35"/>
  <cols>
    <col min="1" max="1" width="48.1796875" customWidth="1"/>
    <col min="2" max="2" width="12.54296875" customWidth="1"/>
    <col min="3" max="3" width="24.7265625" bestFit="1" customWidth="1"/>
    <col min="4" max="4" width="19.7265625" bestFit="1" customWidth="1"/>
  </cols>
  <sheetData>
    <row r="1" spans="1:4" x14ac:dyDescent="0.35">
      <c r="A1" t="s">
        <v>388</v>
      </c>
    </row>
    <row r="2" spans="1:4" x14ac:dyDescent="0.35">
      <c r="A2" t="s">
        <v>365</v>
      </c>
      <c r="B2" t="s">
        <v>387</v>
      </c>
      <c r="C2" t="s">
        <v>385</v>
      </c>
      <c r="D2" t="s">
        <v>386</v>
      </c>
    </row>
    <row r="3" spans="1:4" x14ac:dyDescent="0.35">
      <c r="A3" t="s">
        <v>8</v>
      </c>
      <c r="B3" t="s">
        <v>7</v>
      </c>
      <c r="C3" t="s">
        <v>9</v>
      </c>
      <c r="D3" t="s">
        <v>11</v>
      </c>
    </row>
    <row r="4" spans="1:4" x14ac:dyDescent="0.35">
      <c r="A4" t="s">
        <v>13</v>
      </c>
      <c r="B4" t="s">
        <v>12</v>
      </c>
      <c r="C4" t="s">
        <v>14</v>
      </c>
    </row>
    <row r="5" spans="1:4" x14ac:dyDescent="0.35">
      <c r="A5" t="s">
        <v>22</v>
      </c>
      <c r="B5" t="s">
        <v>21</v>
      </c>
      <c r="C5" t="s">
        <v>23</v>
      </c>
      <c r="D5" t="s">
        <v>25</v>
      </c>
    </row>
    <row r="6" spans="1:4" x14ac:dyDescent="0.35">
      <c r="A6" t="s">
        <v>185</v>
      </c>
      <c r="B6" t="s">
        <v>453</v>
      </c>
      <c r="C6" t="s">
        <v>35</v>
      </c>
      <c r="D6" t="s">
        <v>454</v>
      </c>
    </row>
    <row r="7" spans="1:4" x14ac:dyDescent="0.35">
      <c r="A7" t="s">
        <v>46</v>
      </c>
      <c r="B7" t="s">
        <v>45</v>
      </c>
      <c r="C7" t="s">
        <v>47</v>
      </c>
      <c r="D7" t="s">
        <v>49</v>
      </c>
    </row>
    <row r="8" spans="1:4" x14ac:dyDescent="0.35">
      <c r="A8" t="s">
        <v>30</v>
      </c>
      <c r="B8" t="s">
        <v>29</v>
      </c>
      <c r="C8" t="s">
        <v>14</v>
      </c>
    </row>
    <row r="9" spans="1:4" x14ac:dyDescent="0.35">
      <c r="A9" t="s">
        <v>27</v>
      </c>
      <c r="B9" t="s">
        <v>26</v>
      </c>
      <c r="C9" t="s">
        <v>23</v>
      </c>
      <c r="D9" t="s">
        <v>28</v>
      </c>
    </row>
    <row r="10" spans="1:4" x14ac:dyDescent="0.35">
      <c r="A10" t="s">
        <v>16</v>
      </c>
      <c r="B10" t="s">
        <v>15</v>
      </c>
      <c r="C10" t="s">
        <v>17</v>
      </c>
      <c r="D10" t="s">
        <v>20</v>
      </c>
    </row>
    <row r="11" spans="1:4" x14ac:dyDescent="0.35">
      <c r="A11" t="s">
        <v>51</v>
      </c>
      <c r="B11" t="s">
        <v>50</v>
      </c>
      <c r="C11" t="s">
        <v>3</v>
      </c>
      <c r="D11" t="s">
        <v>52</v>
      </c>
    </row>
    <row r="12" spans="1:4" x14ac:dyDescent="0.35">
      <c r="A12" t="s">
        <v>32</v>
      </c>
      <c r="B12" t="s">
        <v>31</v>
      </c>
      <c r="C12" t="s">
        <v>14</v>
      </c>
    </row>
    <row r="13" spans="1:4" x14ac:dyDescent="0.35">
      <c r="A13" t="s">
        <v>38</v>
      </c>
      <c r="B13" t="s">
        <v>37</v>
      </c>
      <c r="C13" t="s">
        <v>3</v>
      </c>
      <c r="D13" t="s">
        <v>40</v>
      </c>
    </row>
    <row r="14" spans="1:4" x14ac:dyDescent="0.35">
      <c r="A14" t="s">
        <v>42</v>
      </c>
      <c r="B14" t="s">
        <v>41</v>
      </c>
      <c r="C14" t="s">
        <v>23</v>
      </c>
      <c r="D14" t="s">
        <v>44</v>
      </c>
    </row>
    <row r="15" spans="1:4" x14ac:dyDescent="0.35">
      <c r="A15" t="s">
        <v>2</v>
      </c>
      <c r="B15" t="s">
        <v>1</v>
      </c>
      <c r="C15" t="s">
        <v>3</v>
      </c>
      <c r="D15" t="s">
        <v>6</v>
      </c>
    </row>
    <row r="16" spans="1:4" x14ac:dyDescent="0.35">
      <c r="A16" t="s">
        <v>54</v>
      </c>
      <c r="B16" t="s">
        <v>53</v>
      </c>
      <c r="C16" t="s">
        <v>47</v>
      </c>
      <c r="D16" t="s">
        <v>55</v>
      </c>
    </row>
    <row r="17" spans="1:4" x14ac:dyDescent="0.35">
      <c r="A17" t="s">
        <v>57</v>
      </c>
      <c r="B17" t="s">
        <v>56</v>
      </c>
      <c r="C17" t="s">
        <v>23</v>
      </c>
      <c r="D17" t="s">
        <v>58</v>
      </c>
    </row>
    <row r="18" spans="1:4" x14ac:dyDescent="0.35">
      <c r="A18" t="s">
        <v>60</v>
      </c>
      <c r="B18" t="s">
        <v>59</v>
      </c>
      <c r="C18" t="s">
        <v>23</v>
      </c>
      <c r="D18" t="s">
        <v>61</v>
      </c>
    </row>
    <row r="19" spans="1:4" x14ac:dyDescent="0.35">
      <c r="A19" t="s">
        <v>90</v>
      </c>
      <c r="B19" t="s">
        <v>89</v>
      </c>
      <c r="C19" t="s">
        <v>3</v>
      </c>
      <c r="D19" t="s">
        <v>91</v>
      </c>
    </row>
    <row r="20" spans="1:4" x14ac:dyDescent="0.35">
      <c r="A20" t="s">
        <v>87</v>
      </c>
      <c r="B20" t="s">
        <v>86</v>
      </c>
      <c r="C20" t="s">
        <v>35</v>
      </c>
      <c r="D20" t="s">
        <v>88</v>
      </c>
    </row>
    <row r="21" spans="1:4" x14ac:dyDescent="0.35">
      <c r="A21" t="s">
        <v>79</v>
      </c>
      <c r="B21" t="s">
        <v>78</v>
      </c>
      <c r="C21" t="s">
        <v>9</v>
      </c>
      <c r="D21" t="s">
        <v>80</v>
      </c>
    </row>
    <row r="22" spans="1:4" x14ac:dyDescent="0.35">
      <c r="A22" t="s">
        <v>116</v>
      </c>
      <c r="B22" t="s">
        <v>115</v>
      </c>
      <c r="C22" t="s">
        <v>3</v>
      </c>
      <c r="D22" t="s">
        <v>117</v>
      </c>
    </row>
    <row r="23" spans="1:4" x14ac:dyDescent="0.35">
      <c r="A23" t="s">
        <v>98</v>
      </c>
      <c r="B23" t="s">
        <v>97</v>
      </c>
      <c r="C23" t="s">
        <v>23</v>
      </c>
      <c r="D23" t="s">
        <v>99</v>
      </c>
    </row>
    <row r="24" spans="1:4" x14ac:dyDescent="0.35">
      <c r="A24" t="s">
        <v>70</v>
      </c>
      <c r="B24" t="s">
        <v>69</v>
      </c>
      <c r="C24" t="s">
        <v>23</v>
      </c>
      <c r="D24" t="s">
        <v>71</v>
      </c>
    </row>
    <row r="25" spans="1:4" x14ac:dyDescent="0.35">
      <c r="A25" t="s">
        <v>101</v>
      </c>
      <c r="B25" t="s">
        <v>100</v>
      </c>
      <c r="C25" t="s">
        <v>3</v>
      </c>
      <c r="D25" t="s">
        <v>102</v>
      </c>
    </row>
    <row r="26" spans="1:4" x14ac:dyDescent="0.35">
      <c r="A26" t="s">
        <v>73</v>
      </c>
      <c r="B26" t="s">
        <v>72</v>
      </c>
      <c r="C26" t="s">
        <v>17</v>
      </c>
      <c r="D26" t="s">
        <v>74</v>
      </c>
    </row>
    <row r="27" spans="1:4" x14ac:dyDescent="0.35">
      <c r="A27" t="s">
        <v>106</v>
      </c>
      <c r="B27" t="s">
        <v>105</v>
      </c>
      <c r="C27" t="s">
        <v>107</v>
      </c>
      <c r="D27" t="s">
        <v>108</v>
      </c>
    </row>
    <row r="28" spans="1:4" x14ac:dyDescent="0.35">
      <c r="A28" t="s">
        <v>124</v>
      </c>
      <c r="B28" t="s">
        <v>123</v>
      </c>
      <c r="C28" t="s">
        <v>9</v>
      </c>
      <c r="D28" t="s">
        <v>125</v>
      </c>
    </row>
    <row r="29" spans="1:4" x14ac:dyDescent="0.35">
      <c r="A29" t="s">
        <v>110</v>
      </c>
      <c r="B29" t="s">
        <v>109</v>
      </c>
      <c r="C29" t="s">
        <v>3</v>
      </c>
      <c r="D29" t="s">
        <v>111</v>
      </c>
    </row>
    <row r="30" spans="1:4" x14ac:dyDescent="0.35">
      <c r="A30" t="s">
        <v>93</v>
      </c>
      <c r="B30" t="s">
        <v>92</v>
      </c>
      <c r="C30" t="s">
        <v>23</v>
      </c>
      <c r="D30" t="s">
        <v>94</v>
      </c>
    </row>
    <row r="31" spans="1:4" x14ac:dyDescent="0.35">
      <c r="A31" t="s">
        <v>127</v>
      </c>
      <c r="B31" t="s">
        <v>126</v>
      </c>
      <c r="C31" t="s">
        <v>17</v>
      </c>
      <c r="D31" t="s">
        <v>128</v>
      </c>
    </row>
    <row r="32" spans="1:4" x14ac:dyDescent="0.35">
      <c r="A32" t="s">
        <v>113</v>
      </c>
      <c r="B32" t="s">
        <v>112</v>
      </c>
      <c r="C32" t="s">
        <v>3</v>
      </c>
      <c r="D32" t="s">
        <v>114</v>
      </c>
    </row>
    <row r="33" spans="1:4" x14ac:dyDescent="0.35">
      <c r="A33" t="s">
        <v>186</v>
      </c>
      <c r="B33" t="s">
        <v>820</v>
      </c>
      <c r="C33" t="s">
        <v>3</v>
      </c>
      <c r="D33" t="s">
        <v>821</v>
      </c>
    </row>
    <row r="34" spans="1:4" x14ac:dyDescent="0.35">
      <c r="A34" t="s">
        <v>119</v>
      </c>
      <c r="B34" t="s">
        <v>118</v>
      </c>
      <c r="C34" t="s">
        <v>47</v>
      </c>
      <c r="D34" t="s">
        <v>120</v>
      </c>
    </row>
    <row r="35" spans="1:4" x14ac:dyDescent="0.35">
      <c r="A35" t="s">
        <v>82</v>
      </c>
      <c r="B35" t="s">
        <v>81</v>
      </c>
      <c r="C35" t="s">
        <v>23</v>
      </c>
      <c r="D35" t="s">
        <v>83</v>
      </c>
    </row>
    <row r="36" spans="1:4" x14ac:dyDescent="0.35">
      <c r="A36" t="s">
        <v>76</v>
      </c>
      <c r="B36" t="s">
        <v>75</v>
      </c>
      <c r="C36" t="s">
        <v>17</v>
      </c>
      <c r="D36" t="s">
        <v>77</v>
      </c>
    </row>
    <row r="37" spans="1:4" x14ac:dyDescent="0.35">
      <c r="A37" t="s">
        <v>63</v>
      </c>
      <c r="B37" t="s">
        <v>62</v>
      </c>
      <c r="C37" t="s">
        <v>17</v>
      </c>
      <c r="D37" t="s">
        <v>64</v>
      </c>
    </row>
    <row r="38" spans="1:4" x14ac:dyDescent="0.35">
      <c r="A38" t="s">
        <v>187</v>
      </c>
      <c r="B38" t="s">
        <v>405</v>
      </c>
      <c r="C38" t="s">
        <v>17</v>
      </c>
      <c r="D38" t="s">
        <v>406</v>
      </c>
    </row>
    <row r="39" spans="1:4" x14ac:dyDescent="0.35">
      <c r="A39" t="s">
        <v>188</v>
      </c>
      <c r="B39" t="s">
        <v>563</v>
      </c>
      <c r="C39" t="s">
        <v>47</v>
      </c>
      <c r="D39" t="s">
        <v>564</v>
      </c>
    </row>
    <row r="40" spans="1:4" x14ac:dyDescent="0.35">
      <c r="A40" t="s">
        <v>189</v>
      </c>
      <c r="B40" t="s">
        <v>395</v>
      </c>
      <c r="C40" t="s">
        <v>17</v>
      </c>
      <c r="D40" t="s">
        <v>396</v>
      </c>
    </row>
    <row r="41" spans="1:4" x14ac:dyDescent="0.35">
      <c r="A41" t="s">
        <v>135</v>
      </c>
      <c r="B41" t="s">
        <v>134</v>
      </c>
      <c r="C41" t="s">
        <v>107</v>
      </c>
      <c r="D41" t="s">
        <v>136</v>
      </c>
    </row>
    <row r="42" spans="1:4" x14ac:dyDescent="0.35">
      <c r="A42" t="s">
        <v>156</v>
      </c>
      <c r="B42" t="s">
        <v>411</v>
      </c>
      <c r="C42" t="s">
        <v>14</v>
      </c>
    </row>
    <row r="43" spans="1:4" x14ac:dyDescent="0.35">
      <c r="A43" t="s">
        <v>190</v>
      </c>
      <c r="B43" t="s">
        <v>416</v>
      </c>
      <c r="C43" t="s">
        <v>3</v>
      </c>
      <c r="D43" t="s">
        <v>417</v>
      </c>
    </row>
    <row r="44" spans="1:4" x14ac:dyDescent="0.35">
      <c r="A44" t="s">
        <v>132</v>
      </c>
      <c r="B44" t="s">
        <v>131</v>
      </c>
      <c r="C44" t="s">
        <v>17</v>
      </c>
      <c r="D44" t="s">
        <v>133</v>
      </c>
    </row>
    <row r="45" spans="1:4" x14ac:dyDescent="0.35">
      <c r="A45" t="s">
        <v>610</v>
      </c>
      <c r="B45" t="s">
        <v>611</v>
      </c>
      <c r="C45" t="s">
        <v>14</v>
      </c>
    </row>
    <row r="46" spans="1:4" x14ac:dyDescent="0.35">
      <c r="A46" t="s">
        <v>140</v>
      </c>
      <c r="B46" t="s">
        <v>139</v>
      </c>
      <c r="C46" t="s">
        <v>14</v>
      </c>
    </row>
    <row r="47" spans="1:4" x14ac:dyDescent="0.35">
      <c r="A47" t="s">
        <v>191</v>
      </c>
      <c r="B47" t="s">
        <v>773</v>
      </c>
      <c r="C47" t="s">
        <v>17</v>
      </c>
      <c r="D47" t="s">
        <v>774</v>
      </c>
    </row>
    <row r="48" spans="1:4" x14ac:dyDescent="0.35">
      <c r="A48" t="s">
        <v>147</v>
      </c>
      <c r="B48" t="s">
        <v>146</v>
      </c>
      <c r="C48" t="s">
        <v>23</v>
      </c>
    </row>
    <row r="49" spans="1:4" x14ac:dyDescent="0.35">
      <c r="A49" t="s">
        <v>149</v>
      </c>
      <c r="B49" t="s">
        <v>148</v>
      </c>
      <c r="C49" t="s">
        <v>3</v>
      </c>
      <c r="D49" t="s">
        <v>150</v>
      </c>
    </row>
    <row r="50" spans="1:4" x14ac:dyDescent="0.35">
      <c r="A50" t="s">
        <v>152</v>
      </c>
      <c r="B50" t="s">
        <v>151</v>
      </c>
      <c r="C50" t="s">
        <v>47</v>
      </c>
      <c r="D50" t="s">
        <v>153</v>
      </c>
    </row>
    <row r="51" spans="1:4" x14ac:dyDescent="0.35">
      <c r="A51" t="s">
        <v>192</v>
      </c>
      <c r="B51" t="s">
        <v>401</v>
      </c>
      <c r="C51" t="s">
        <v>3</v>
      </c>
      <c r="D51" t="s">
        <v>402</v>
      </c>
    </row>
    <row r="52" spans="1:4" x14ac:dyDescent="0.35">
      <c r="A52" t="s">
        <v>193</v>
      </c>
      <c r="B52" t="s">
        <v>403</v>
      </c>
      <c r="C52" t="s">
        <v>17</v>
      </c>
      <c r="D52" t="s">
        <v>404</v>
      </c>
    </row>
    <row r="53" spans="1:4" x14ac:dyDescent="0.35">
      <c r="A53" t="s">
        <v>194</v>
      </c>
      <c r="B53" t="s">
        <v>397</v>
      </c>
      <c r="C53" t="s">
        <v>17</v>
      </c>
      <c r="D53" t="s">
        <v>398</v>
      </c>
    </row>
    <row r="54" spans="1:4" x14ac:dyDescent="0.35">
      <c r="A54" t="s">
        <v>195</v>
      </c>
      <c r="B54" t="s">
        <v>399</v>
      </c>
      <c r="C54" t="s">
        <v>17</v>
      </c>
      <c r="D54" t="s">
        <v>400</v>
      </c>
    </row>
    <row r="55" spans="1:4" x14ac:dyDescent="0.35">
      <c r="A55" t="s">
        <v>196</v>
      </c>
      <c r="B55" t="s">
        <v>407</v>
      </c>
      <c r="C55" t="s">
        <v>3</v>
      </c>
      <c r="D55" t="s">
        <v>408</v>
      </c>
    </row>
    <row r="56" spans="1:4" x14ac:dyDescent="0.35">
      <c r="A56" t="s">
        <v>197</v>
      </c>
      <c r="B56" t="s">
        <v>389</v>
      </c>
      <c r="C56" t="s">
        <v>17</v>
      </c>
      <c r="D56" t="s">
        <v>390</v>
      </c>
    </row>
    <row r="57" spans="1:4" x14ac:dyDescent="0.35">
      <c r="A57" t="s">
        <v>198</v>
      </c>
      <c r="B57" t="s">
        <v>520</v>
      </c>
      <c r="C57" t="s">
        <v>23</v>
      </c>
      <c r="D57" t="s">
        <v>521</v>
      </c>
    </row>
    <row r="58" spans="1:4" x14ac:dyDescent="0.35">
      <c r="A58" t="s">
        <v>199</v>
      </c>
      <c r="B58" t="s">
        <v>412</v>
      </c>
      <c r="C58" t="s">
        <v>3</v>
      </c>
      <c r="D58" t="s">
        <v>413</v>
      </c>
    </row>
    <row r="59" spans="1:4" x14ac:dyDescent="0.35">
      <c r="A59" t="s">
        <v>200</v>
      </c>
      <c r="B59" t="s">
        <v>414</v>
      </c>
      <c r="C59" t="s">
        <v>3</v>
      </c>
      <c r="D59" t="s">
        <v>415</v>
      </c>
    </row>
    <row r="60" spans="1:4" x14ac:dyDescent="0.35">
      <c r="A60" t="s">
        <v>201</v>
      </c>
      <c r="B60" t="s">
        <v>418</v>
      </c>
      <c r="C60" t="s">
        <v>23</v>
      </c>
      <c r="D60" t="s">
        <v>419</v>
      </c>
    </row>
    <row r="61" spans="1:4" x14ac:dyDescent="0.35">
      <c r="A61" t="s">
        <v>202</v>
      </c>
      <c r="B61" t="s">
        <v>420</v>
      </c>
      <c r="C61" t="s">
        <v>23</v>
      </c>
      <c r="D61" t="s">
        <v>421</v>
      </c>
    </row>
    <row r="62" spans="1:4" x14ac:dyDescent="0.35">
      <c r="A62" t="s">
        <v>203</v>
      </c>
      <c r="B62" t="s">
        <v>439</v>
      </c>
      <c r="C62" t="s">
        <v>23</v>
      </c>
      <c r="D62" t="s">
        <v>440</v>
      </c>
    </row>
    <row r="63" spans="1:4" x14ac:dyDescent="0.35">
      <c r="A63" t="s">
        <v>204</v>
      </c>
      <c r="B63" t="s">
        <v>430</v>
      </c>
      <c r="C63" t="s">
        <v>35</v>
      </c>
      <c r="D63" t="s">
        <v>204</v>
      </c>
    </row>
    <row r="64" spans="1:4" x14ac:dyDescent="0.35">
      <c r="A64" t="s">
        <v>205</v>
      </c>
      <c r="B64" t="s">
        <v>433</v>
      </c>
      <c r="C64" t="s">
        <v>3</v>
      </c>
      <c r="D64" t="s">
        <v>434</v>
      </c>
    </row>
    <row r="65" spans="1:4" x14ac:dyDescent="0.35">
      <c r="A65" t="s">
        <v>206</v>
      </c>
      <c r="B65" t="s">
        <v>443</v>
      </c>
      <c r="C65" t="s">
        <v>3</v>
      </c>
      <c r="D65" t="s">
        <v>444</v>
      </c>
    </row>
    <row r="66" spans="1:4" x14ac:dyDescent="0.35">
      <c r="A66" t="s">
        <v>157</v>
      </c>
      <c r="B66" t="s">
        <v>456</v>
      </c>
      <c r="C66" t="s">
        <v>14</v>
      </c>
    </row>
    <row r="67" spans="1:4" x14ac:dyDescent="0.35">
      <c r="A67" t="s">
        <v>47</v>
      </c>
      <c r="B67" t="s">
        <v>457</v>
      </c>
      <c r="C67" t="s">
        <v>14</v>
      </c>
    </row>
    <row r="68" spans="1:4" x14ac:dyDescent="0.35">
      <c r="A68" t="s">
        <v>48</v>
      </c>
      <c r="B68" t="s">
        <v>455</v>
      </c>
      <c r="C68" t="s">
        <v>14</v>
      </c>
    </row>
    <row r="69" spans="1:4" x14ac:dyDescent="0.35">
      <c r="A69" t="s">
        <v>66</v>
      </c>
      <c r="B69" t="s">
        <v>65</v>
      </c>
      <c r="C69" t="s">
        <v>14</v>
      </c>
    </row>
    <row r="70" spans="1:4" x14ac:dyDescent="0.35">
      <c r="A70" t="s">
        <v>158</v>
      </c>
      <c r="B70" t="s">
        <v>775</v>
      </c>
      <c r="C70" t="s">
        <v>14</v>
      </c>
    </row>
    <row r="71" spans="1:4" x14ac:dyDescent="0.35">
      <c r="A71" t="s">
        <v>422</v>
      </c>
      <c r="B71" t="s">
        <v>423</v>
      </c>
      <c r="C71" t="s">
        <v>14</v>
      </c>
    </row>
    <row r="72" spans="1:4" x14ac:dyDescent="0.35">
      <c r="A72" t="s">
        <v>138</v>
      </c>
      <c r="B72" t="s">
        <v>137</v>
      </c>
      <c r="C72" t="s">
        <v>14</v>
      </c>
    </row>
    <row r="73" spans="1:4" x14ac:dyDescent="0.35">
      <c r="A73" t="s">
        <v>207</v>
      </c>
      <c r="B73" t="s">
        <v>460</v>
      </c>
      <c r="C73" t="s">
        <v>3</v>
      </c>
      <c r="D73" t="s">
        <v>461</v>
      </c>
    </row>
    <row r="74" spans="1:4" x14ac:dyDescent="0.35">
      <c r="A74" t="s">
        <v>208</v>
      </c>
      <c r="B74" t="s">
        <v>462</v>
      </c>
      <c r="C74" t="s">
        <v>35</v>
      </c>
      <c r="D74" t="s">
        <v>463</v>
      </c>
    </row>
    <row r="75" spans="1:4" x14ac:dyDescent="0.35">
      <c r="A75" t="s">
        <v>209</v>
      </c>
      <c r="B75" t="s">
        <v>739</v>
      </c>
      <c r="C75" t="s">
        <v>3</v>
      </c>
      <c r="D75" t="s">
        <v>740</v>
      </c>
    </row>
    <row r="76" spans="1:4" x14ac:dyDescent="0.35">
      <c r="A76" t="s">
        <v>210</v>
      </c>
      <c r="B76" t="s">
        <v>501</v>
      </c>
      <c r="C76" t="s">
        <v>17</v>
      </c>
      <c r="D76" t="s">
        <v>502</v>
      </c>
    </row>
    <row r="77" spans="1:4" x14ac:dyDescent="0.35">
      <c r="A77" t="s">
        <v>211</v>
      </c>
      <c r="B77" t="s">
        <v>465</v>
      </c>
      <c r="C77" t="s">
        <v>17</v>
      </c>
      <c r="D77" t="s">
        <v>466</v>
      </c>
    </row>
    <row r="78" spans="1:4" x14ac:dyDescent="0.35">
      <c r="A78" t="s">
        <v>212</v>
      </c>
      <c r="B78" t="s">
        <v>468</v>
      </c>
      <c r="C78" t="s">
        <v>23</v>
      </c>
      <c r="D78" t="s">
        <v>469</v>
      </c>
    </row>
    <row r="79" spans="1:4" x14ac:dyDescent="0.35">
      <c r="A79" t="s">
        <v>213</v>
      </c>
      <c r="B79" t="s">
        <v>470</v>
      </c>
      <c r="C79" t="s">
        <v>17</v>
      </c>
      <c r="D79" t="s">
        <v>471</v>
      </c>
    </row>
    <row r="80" spans="1:4" x14ac:dyDescent="0.35">
      <c r="A80" t="s">
        <v>159</v>
      </c>
      <c r="B80" t="s">
        <v>464</v>
      </c>
      <c r="C80" t="s">
        <v>14</v>
      </c>
    </row>
    <row r="81" spans="1:4" x14ac:dyDescent="0.35">
      <c r="A81" t="s">
        <v>23</v>
      </c>
      <c r="B81" t="s">
        <v>459</v>
      </c>
      <c r="C81" t="s">
        <v>14</v>
      </c>
    </row>
    <row r="82" spans="1:4" x14ac:dyDescent="0.35">
      <c r="A82" t="s">
        <v>24</v>
      </c>
      <c r="B82" t="s">
        <v>458</v>
      </c>
      <c r="C82" t="s">
        <v>14</v>
      </c>
    </row>
    <row r="83" spans="1:4" x14ac:dyDescent="0.35">
      <c r="A83" t="s">
        <v>68</v>
      </c>
      <c r="B83" t="s">
        <v>67</v>
      </c>
      <c r="C83" t="s">
        <v>14</v>
      </c>
    </row>
    <row r="84" spans="1:4" x14ac:dyDescent="0.35">
      <c r="A84" t="s">
        <v>160</v>
      </c>
      <c r="B84" t="s">
        <v>776</v>
      </c>
      <c r="C84" t="s">
        <v>14</v>
      </c>
    </row>
    <row r="85" spans="1:4" x14ac:dyDescent="0.35">
      <c r="A85" t="s">
        <v>424</v>
      </c>
      <c r="B85" t="s">
        <v>425</v>
      </c>
      <c r="C85" t="s">
        <v>14</v>
      </c>
    </row>
    <row r="86" spans="1:4" x14ac:dyDescent="0.35">
      <c r="A86" t="s">
        <v>142</v>
      </c>
      <c r="B86" t="s">
        <v>141</v>
      </c>
      <c r="C86" t="s">
        <v>14</v>
      </c>
    </row>
    <row r="87" spans="1:4" x14ac:dyDescent="0.35">
      <c r="A87" t="s">
        <v>161</v>
      </c>
      <c r="B87" t="s">
        <v>472</v>
      </c>
      <c r="C87" t="s">
        <v>14</v>
      </c>
    </row>
    <row r="88" spans="1:4" x14ac:dyDescent="0.35">
      <c r="A88" t="s">
        <v>214</v>
      </c>
      <c r="B88" t="s">
        <v>480</v>
      </c>
      <c r="C88" t="s">
        <v>23</v>
      </c>
      <c r="D88" t="s">
        <v>481</v>
      </c>
    </row>
    <row r="89" spans="1:4" x14ac:dyDescent="0.35">
      <c r="A89" t="s">
        <v>215</v>
      </c>
      <c r="B89" t="s">
        <v>476</v>
      </c>
      <c r="C89" t="s">
        <v>47</v>
      </c>
      <c r="D89" t="s">
        <v>477</v>
      </c>
    </row>
    <row r="90" spans="1:4" x14ac:dyDescent="0.35">
      <c r="A90" t="s">
        <v>216</v>
      </c>
      <c r="B90" t="s">
        <v>474</v>
      </c>
      <c r="C90" t="s">
        <v>23</v>
      </c>
      <c r="D90" t="s">
        <v>475</v>
      </c>
    </row>
    <row r="91" spans="1:4" x14ac:dyDescent="0.35">
      <c r="A91" t="s">
        <v>162</v>
      </c>
      <c r="B91" t="s">
        <v>473</v>
      </c>
      <c r="C91" t="s">
        <v>14</v>
      </c>
    </row>
    <row r="92" spans="1:4" x14ac:dyDescent="0.35">
      <c r="A92" t="s">
        <v>217</v>
      </c>
      <c r="B92" t="s">
        <v>478</v>
      </c>
      <c r="C92" t="s">
        <v>23</v>
      </c>
      <c r="D92" t="s">
        <v>479</v>
      </c>
    </row>
    <row r="93" spans="1:4" x14ac:dyDescent="0.35">
      <c r="A93" t="s">
        <v>218</v>
      </c>
      <c r="B93" t="s">
        <v>711</v>
      </c>
      <c r="C93" t="s">
        <v>47</v>
      </c>
      <c r="D93" t="s">
        <v>712</v>
      </c>
    </row>
    <row r="94" spans="1:4" x14ac:dyDescent="0.35">
      <c r="A94" t="s">
        <v>219</v>
      </c>
      <c r="B94" t="s">
        <v>486</v>
      </c>
      <c r="C94" t="s">
        <v>17</v>
      </c>
      <c r="D94" t="s">
        <v>487</v>
      </c>
    </row>
    <row r="95" spans="1:4" x14ac:dyDescent="0.35">
      <c r="A95" t="s">
        <v>220</v>
      </c>
      <c r="B95" t="s">
        <v>497</v>
      </c>
      <c r="C95" t="s">
        <v>17</v>
      </c>
      <c r="D95" t="s">
        <v>498</v>
      </c>
    </row>
    <row r="96" spans="1:4" x14ac:dyDescent="0.35">
      <c r="A96" t="s">
        <v>221</v>
      </c>
      <c r="B96" t="s">
        <v>490</v>
      </c>
      <c r="C96" t="s">
        <v>23</v>
      </c>
      <c r="D96" t="s">
        <v>491</v>
      </c>
    </row>
    <row r="97" spans="1:4" x14ac:dyDescent="0.35">
      <c r="A97" t="s">
        <v>222</v>
      </c>
      <c r="B97" t="s">
        <v>426</v>
      </c>
      <c r="C97" t="s">
        <v>23</v>
      </c>
      <c r="D97" t="s">
        <v>427</v>
      </c>
    </row>
    <row r="98" spans="1:4" x14ac:dyDescent="0.35">
      <c r="A98" t="s">
        <v>223</v>
      </c>
      <c r="B98" t="s">
        <v>492</v>
      </c>
      <c r="C98" t="s">
        <v>17</v>
      </c>
      <c r="D98" t="s">
        <v>493</v>
      </c>
    </row>
    <row r="99" spans="1:4" x14ac:dyDescent="0.35">
      <c r="A99" t="s">
        <v>224</v>
      </c>
      <c r="B99" t="s">
        <v>494</v>
      </c>
      <c r="C99" t="s">
        <v>23</v>
      </c>
    </row>
    <row r="100" spans="1:4" x14ac:dyDescent="0.35">
      <c r="A100" t="s">
        <v>225</v>
      </c>
      <c r="B100" t="s">
        <v>503</v>
      </c>
      <c r="C100" t="s">
        <v>23</v>
      </c>
      <c r="D100" t="s">
        <v>504</v>
      </c>
    </row>
    <row r="101" spans="1:4" x14ac:dyDescent="0.35">
      <c r="A101" t="s">
        <v>226</v>
      </c>
      <c r="B101" t="s">
        <v>507</v>
      </c>
      <c r="C101" t="s">
        <v>23</v>
      </c>
      <c r="D101" t="s">
        <v>508</v>
      </c>
    </row>
    <row r="102" spans="1:4" x14ac:dyDescent="0.35">
      <c r="A102" t="s">
        <v>227</v>
      </c>
      <c r="B102" t="s">
        <v>505</v>
      </c>
      <c r="C102" t="s">
        <v>3</v>
      </c>
      <c r="D102" t="s">
        <v>506</v>
      </c>
    </row>
    <row r="103" spans="1:4" x14ac:dyDescent="0.35">
      <c r="A103" t="s">
        <v>228</v>
      </c>
      <c r="B103" t="s">
        <v>511</v>
      </c>
      <c r="C103" t="s">
        <v>47</v>
      </c>
      <c r="D103" t="s">
        <v>512</v>
      </c>
    </row>
    <row r="104" spans="1:4" x14ac:dyDescent="0.35">
      <c r="A104" t="s">
        <v>229</v>
      </c>
      <c r="B104" t="s">
        <v>509</v>
      </c>
      <c r="C104" t="s">
        <v>3</v>
      </c>
      <c r="D104" t="s">
        <v>510</v>
      </c>
    </row>
    <row r="105" spans="1:4" x14ac:dyDescent="0.35">
      <c r="A105" t="s">
        <v>230</v>
      </c>
      <c r="B105" t="s">
        <v>495</v>
      </c>
      <c r="C105" t="s">
        <v>17</v>
      </c>
      <c r="D105" t="s">
        <v>496</v>
      </c>
    </row>
    <row r="106" spans="1:4" x14ac:dyDescent="0.35">
      <c r="A106" t="s">
        <v>231</v>
      </c>
      <c r="B106" t="s">
        <v>499</v>
      </c>
      <c r="C106" t="s">
        <v>17</v>
      </c>
      <c r="D106" t="s">
        <v>500</v>
      </c>
    </row>
    <row r="107" spans="1:4" x14ac:dyDescent="0.35">
      <c r="A107" t="s">
        <v>232</v>
      </c>
      <c r="B107" t="s">
        <v>513</v>
      </c>
      <c r="C107" t="s">
        <v>3</v>
      </c>
      <c r="D107" t="s">
        <v>514</v>
      </c>
    </row>
    <row r="108" spans="1:4" x14ac:dyDescent="0.35">
      <c r="A108" t="s">
        <v>233</v>
      </c>
      <c r="B108" t="s">
        <v>522</v>
      </c>
      <c r="C108" t="s">
        <v>3</v>
      </c>
      <c r="D108" t="s">
        <v>523</v>
      </c>
    </row>
    <row r="109" spans="1:4" x14ac:dyDescent="0.35">
      <c r="A109" t="s">
        <v>163</v>
      </c>
      <c r="B109" t="s">
        <v>519</v>
      </c>
      <c r="C109" t="s">
        <v>14</v>
      </c>
    </row>
    <row r="110" spans="1:4" x14ac:dyDescent="0.35">
      <c r="A110" t="s">
        <v>4</v>
      </c>
      <c r="B110" t="s">
        <v>515</v>
      </c>
      <c r="C110" t="s">
        <v>14</v>
      </c>
    </row>
    <row r="111" spans="1:4" x14ac:dyDescent="0.35">
      <c r="A111" t="s">
        <v>234</v>
      </c>
      <c r="B111" t="s">
        <v>517</v>
      </c>
      <c r="C111" t="s">
        <v>3</v>
      </c>
      <c r="D111" t="s">
        <v>518</v>
      </c>
    </row>
    <row r="112" spans="1:4" x14ac:dyDescent="0.35">
      <c r="A112" t="s">
        <v>235</v>
      </c>
      <c r="B112" t="s">
        <v>516</v>
      </c>
      <c r="C112" t="s">
        <v>47</v>
      </c>
    </row>
    <row r="113" spans="1:4" x14ac:dyDescent="0.35">
      <c r="A113" t="s">
        <v>236</v>
      </c>
      <c r="B113" t="s">
        <v>524</v>
      </c>
      <c r="C113" t="s">
        <v>23</v>
      </c>
      <c r="D113" t="s">
        <v>525</v>
      </c>
    </row>
    <row r="114" spans="1:4" x14ac:dyDescent="0.35">
      <c r="A114" t="s">
        <v>85</v>
      </c>
      <c r="B114" t="s">
        <v>84</v>
      </c>
      <c r="C114" t="s">
        <v>14</v>
      </c>
    </row>
    <row r="115" spans="1:4" x14ac:dyDescent="0.35">
      <c r="A115" t="s">
        <v>164</v>
      </c>
      <c r="B115" t="s">
        <v>528</v>
      </c>
      <c r="C115" t="s">
        <v>14</v>
      </c>
    </row>
    <row r="116" spans="1:4" x14ac:dyDescent="0.35">
      <c r="A116" t="s">
        <v>526</v>
      </c>
      <c r="B116" t="s">
        <v>527</v>
      </c>
      <c r="C116" t="s">
        <v>14</v>
      </c>
    </row>
    <row r="117" spans="1:4" x14ac:dyDescent="0.35">
      <c r="A117" t="s">
        <v>237</v>
      </c>
      <c r="B117" t="s">
        <v>546</v>
      </c>
      <c r="C117" t="s">
        <v>23</v>
      </c>
      <c r="D117" t="s">
        <v>547</v>
      </c>
    </row>
    <row r="118" spans="1:4" x14ac:dyDescent="0.35">
      <c r="A118" t="s">
        <v>165</v>
      </c>
      <c r="B118" t="s">
        <v>529</v>
      </c>
      <c r="C118" t="s">
        <v>14</v>
      </c>
    </row>
    <row r="119" spans="1:4" x14ac:dyDescent="0.35">
      <c r="A119" t="s">
        <v>166</v>
      </c>
      <c r="B119" t="s">
        <v>531</v>
      </c>
      <c r="C119" t="s">
        <v>14</v>
      </c>
    </row>
    <row r="120" spans="1:4" x14ac:dyDescent="0.35">
      <c r="A120" t="s">
        <v>428</v>
      </c>
      <c r="B120" t="s">
        <v>429</v>
      </c>
      <c r="C120" t="s">
        <v>14</v>
      </c>
    </row>
    <row r="121" spans="1:4" x14ac:dyDescent="0.35">
      <c r="A121" t="s">
        <v>484</v>
      </c>
      <c r="B121" t="s">
        <v>485</v>
      </c>
      <c r="C121" t="s">
        <v>14</v>
      </c>
    </row>
    <row r="122" spans="1:4" x14ac:dyDescent="0.35">
      <c r="A122" t="s">
        <v>447</v>
      </c>
      <c r="B122" t="s">
        <v>448</v>
      </c>
      <c r="C122" t="s">
        <v>14</v>
      </c>
    </row>
    <row r="123" spans="1:4" x14ac:dyDescent="0.35">
      <c r="A123" t="s">
        <v>441</v>
      </c>
      <c r="B123" t="s">
        <v>442</v>
      </c>
      <c r="C123" t="s">
        <v>14</v>
      </c>
    </row>
    <row r="124" spans="1:4" x14ac:dyDescent="0.35">
      <c r="A124" t="s">
        <v>437</v>
      </c>
      <c r="B124" t="s">
        <v>438</v>
      </c>
      <c r="C124" t="s">
        <v>14</v>
      </c>
    </row>
    <row r="125" spans="1:4" x14ac:dyDescent="0.35">
      <c r="A125" t="s">
        <v>677</v>
      </c>
      <c r="B125" t="s">
        <v>678</v>
      </c>
      <c r="C125" t="s">
        <v>14</v>
      </c>
    </row>
    <row r="126" spans="1:4" x14ac:dyDescent="0.35">
      <c r="A126" t="s">
        <v>167</v>
      </c>
      <c r="B126" t="s">
        <v>534</v>
      </c>
      <c r="C126" t="s">
        <v>14</v>
      </c>
    </row>
    <row r="127" spans="1:4" x14ac:dyDescent="0.35">
      <c r="A127" t="s">
        <v>168</v>
      </c>
      <c r="B127" t="s">
        <v>530</v>
      </c>
      <c r="C127" t="s">
        <v>14</v>
      </c>
    </row>
    <row r="128" spans="1:4" x14ac:dyDescent="0.35">
      <c r="A128" t="s">
        <v>451</v>
      </c>
      <c r="B128" t="s">
        <v>452</v>
      </c>
      <c r="C128" t="s">
        <v>14</v>
      </c>
    </row>
    <row r="129" spans="1:4" x14ac:dyDescent="0.35">
      <c r="A129" t="s">
        <v>238</v>
      </c>
      <c r="B129" t="s">
        <v>537</v>
      </c>
      <c r="C129" t="s">
        <v>9</v>
      </c>
      <c r="D129" t="s">
        <v>538</v>
      </c>
    </row>
    <row r="130" spans="1:4" x14ac:dyDescent="0.35">
      <c r="A130" t="s">
        <v>239</v>
      </c>
      <c r="B130" t="s">
        <v>532</v>
      </c>
      <c r="C130" t="s">
        <v>47</v>
      </c>
      <c r="D130" t="s">
        <v>533</v>
      </c>
    </row>
    <row r="131" spans="1:4" x14ac:dyDescent="0.35">
      <c r="A131" t="s">
        <v>240</v>
      </c>
      <c r="B131" t="s">
        <v>542</v>
      </c>
      <c r="C131" t="s">
        <v>35</v>
      </c>
      <c r="D131" t="s">
        <v>543</v>
      </c>
    </row>
    <row r="132" spans="1:4" x14ac:dyDescent="0.35">
      <c r="A132" t="s">
        <v>241</v>
      </c>
      <c r="B132" t="s">
        <v>544</v>
      </c>
      <c r="C132" t="s">
        <v>35</v>
      </c>
      <c r="D132" t="s">
        <v>545</v>
      </c>
    </row>
    <row r="133" spans="1:4" x14ac:dyDescent="0.35">
      <c r="A133" t="s">
        <v>242</v>
      </c>
      <c r="B133" t="s">
        <v>540</v>
      </c>
      <c r="C133" t="s">
        <v>23</v>
      </c>
      <c r="D133" t="s">
        <v>541</v>
      </c>
    </row>
    <row r="134" spans="1:4" x14ac:dyDescent="0.35">
      <c r="A134" t="s">
        <v>243</v>
      </c>
      <c r="B134" t="s">
        <v>535</v>
      </c>
      <c r="C134" t="s">
        <v>23</v>
      </c>
      <c r="D134" t="s">
        <v>536</v>
      </c>
    </row>
    <row r="135" spans="1:4" x14ac:dyDescent="0.35">
      <c r="A135" t="s">
        <v>244</v>
      </c>
      <c r="B135" t="s">
        <v>548</v>
      </c>
      <c r="C135" t="s">
        <v>35</v>
      </c>
    </row>
    <row r="136" spans="1:4" x14ac:dyDescent="0.35">
      <c r="A136" t="s">
        <v>245</v>
      </c>
      <c r="B136" t="s">
        <v>549</v>
      </c>
      <c r="C136" t="s">
        <v>23</v>
      </c>
      <c r="D136" t="s">
        <v>550</v>
      </c>
    </row>
    <row r="137" spans="1:4" x14ac:dyDescent="0.35">
      <c r="A137" t="s">
        <v>246</v>
      </c>
      <c r="B137" t="s">
        <v>551</v>
      </c>
      <c r="C137" t="s">
        <v>3</v>
      </c>
      <c r="D137" t="s">
        <v>552</v>
      </c>
    </row>
    <row r="138" spans="1:4" x14ac:dyDescent="0.35">
      <c r="A138" t="s">
        <v>247</v>
      </c>
      <c r="B138" t="s">
        <v>555</v>
      </c>
      <c r="C138" t="s">
        <v>47</v>
      </c>
      <c r="D138" t="s">
        <v>556</v>
      </c>
    </row>
    <row r="139" spans="1:4" x14ac:dyDescent="0.35">
      <c r="A139" t="s">
        <v>248</v>
      </c>
      <c r="B139" t="s">
        <v>553</v>
      </c>
      <c r="C139" t="s">
        <v>35</v>
      </c>
      <c r="D139" t="s">
        <v>554</v>
      </c>
    </row>
    <row r="140" spans="1:4" x14ac:dyDescent="0.35">
      <c r="A140" t="s">
        <v>249</v>
      </c>
      <c r="B140" t="s">
        <v>557</v>
      </c>
      <c r="C140" t="s">
        <v>23</v>
      </c>
      <c r="D140" t="s">
        <v>558</v>
      </c>
    </row>
    <row r="141" spans="1:4" x14ac:dyDescent="0.35">
      <c r="A141" t="s">
        <v>250</v>
      </c>
      <c r="B141" t="s">
        <v>559</v>
      </c>
      <c r="C141" t="s">
        <v>17</v>
      </c>
      <c r="D141" t="s">
        <v>560</v>
      </c>
    </row>
    <row r="142" spans="1:4" x14ac:dyDescent="0.35">
      <c r="A142" t="s">
        <v>251</v>
      </c>
      <c r="B142" t="s">
        <v>565</v>
      </c>
      <c r="C142" t="s">
        <v>47</v>
      </c>
      <c r="D142" t="s">
        <v>566</v>
      </c>
    </row>
    <row r="143" spans="1:4" x14ac:dyDescent="0.35">
      <c r="A143" t="s">
        <v>252</v>
      </c>
      <c r="B143" t="s">
        <v>702</v>
      </c>
      <c r="C143" t="s">
        <v>47</v>
      </c>
      <c r="D143" t="s">
        <v>703</v>
      </c>
    </row>
    <row r="144" spans="1:4" x14ac:dyDescent="0.35">
      <c r="A144" t="s">
        <v>253</v>
      </c>
      <c r="B144" t="s">
        <v>569</v>
      </c>
      <c r="C144" t="s">
        <v>47</v>
      </c>
      <c r="D144" t="s">
        <v>570</v>
      </c>
    </row>
    <row r="145" spans="1:4" x14ac:dyDescent="0.35">
      <c r="A145" t="s">
        <v>254</v>
      </c>
      <c r="B145" t="s">
        <v>571</v>
      </c>
      <c r="C145" t="s">
        <v>23</v>
      </c>
      <c r="D145" t="s">
        <v>572</v>
      </c>
    </row>
    <row r="146" spans="1:4" x14ac:dyDescent="0.35">
      <c r="A146" t="s">
        <v>255</v>
      </c>
      <c r="B146" t="s">
        <v>573</v>
      </c>
      <c r="C146" t="s">
        <v>35</v>
      </c>
      <c r="D146" t="s">
        <v>574</v>
      </c>
    </row>
    <row r="147" spans="1:4" x14ac:dyDescent="0.35">
      <c r="A147" t="s">
        <v>256</v>
      </c>
      <c r="B147" t="s">
        <v>561</v>
      </c>
      <c r="C147" t="s">
        <v>23</v>
      </c>
      <c r="D147" t="s">
        <v>562</v>
      </c>
    </row>
    <row r="148" spans="1:4" x14ac:dyDescent="0.35">
      <c r="A148" t="s">
        <v>257</v>
      </c>
      <c r="B148" t="s">
        <v>576</v>
      </c>
      <c r="C148" t="s">
        <v>47</v>
      </c>
      <c r="D148" t="s">
        <v>577</v>
      </c>
    </row>
    <row r="149" spans="1:4" x14ac:dyDescent="0.35">
      <c r="A149" t="s">
        <v>169</v>
      </c>
      <c r="B149" t="s">
        <v>599</v>
      </c>
      <c r="C149" t="s">
        <v>14</v>
      </c>
    </row>
    <row r="150" spans="1:4" x14ac:dyDescent="0.35">
      <c r="A150" t="s">
        <v>3</v>
      </c>
      <c r="B150" t="s">
        <v>586</v>
      </c>
      <c r="C150" t="s">
        <v>14</v>
      </c>
    </row>
    <row r="151" spans="1:4" x14ac:dyDescent="0.35">
      <c r="A151" t="s">
        <v>39</v>
      </c>
      <c r="B151" t="s">
        <v>575</v>
      </c>
      <c r="C151" t="s">
        <v>14</v>
      </c>
    </row>
    <row r="152" spans="1:4" x14ac:dyDescent="0.35">
      <c r="A152" t="s">
        <v>96</v>
      </c>
      <c r="B152" t="s">
        <v>95</v>
      </c>
      <c r="C152" t="s">
        <v>14</v>
      </c>
    </row>
    <row r="153" spans="1:4" x14ac:dyDescent="0.35">
      <c r="A153" t="s">
        <v>170</v>
      </c>
      <c r="B153" t="s">
        <v>785</v>
      </c>
      <c r="C153" t="s">
        <v>14</v>
      </c>
    </row>
    <row r="154" spans="1:4" x14ac:dyDescent="0.35">
      <c r="A154" t="s">
        <v>431</v>
      </c>
      <c r="B154" t="s">
        <v>432</v>
      </c>
      <c r="C154" t="s">
        <v>14</v>
      </c>
    </row>
    <row r="155" spans="1:4" x14ac:dyDescent="0.35">
      <c r="A155" t="s">
        <v>587</v>
      </c>
      <c r="B155" t="s">
        <v>588</v>
      </c>
      <c r="C155" t="s">
        <v>14</v>
      </c>
    </row>
    <row r="156" spans="1:4" x14ac:dyDescent="0.35">
      <c r="A156" t="s">
        <v>391</v>
      </c>
      <c r="B156" t="s">
        <v>392</v>
      </c>
      <c r="C156" t="s">
        <v>14</v>
      </c>
    </row>
    <row r="157" spans="1:4" x14ac:dyDescent="0.35">
      <c r="A157" t="s">
        <v>258</v>
      </c>
      <c r="B157" t="s">
        <v>603</v>
      </c>
      <c r="C157" t="s">
        <v>23</v>
      </c>
      <c r="D157" t="s">
        <v>604</v>
      </c>
    </row>
    <row r="158" spans="1:4" x14ac:dyDescent="0.35">
      <c r="A158" t="s">
        <v>171</v>
      </c>
      <c r="B158" t="s">
        <v>589</v>
      </c>
      <c r="C158" t="s">
        <v>14</v>
      </c>
    </row>
    <row r="159" spans="1:4" x14ac:dyDescent="0.35">
      <c r="A159" t="s">
        <v>259</v>
      </c>
      <c r="B159" t="s">
        <v>578</v>
      </c>
      <c r="C159" t="s">
        <v>35</v>
      </c>
      <c r="D159" t="s">
        <v>579</v>
      </c>
    </row>
    <row r="160" spans="1:4" x14ac:dyDescent="0.35">
      <c r="A160" t="s">
        <v>260</v>
      </c>
      <c r="B160" t="s">
        <v>597</v>
      </c>
      <c r="C160" t="s">
        <v>17</v>
      </c>
      <c r="D160" t="s">
        <v>598</v>
      </c>
    </row>
    <row r="161" spans="1:4" x14ac:dyDescent="0.35">
      <c r="A161" t="s">
        <v>261</v>
      </c>
      <c r="B161" t="s">
        <v>580</v>
      </c>
      <c r="C161" t="s">
        <v>17</v>
      </c>
      <c r="D161" t="s">
        <v>581</v>
      </c>
    </row>
    <row r="162" spans="1:4" x14ac:dyDescent="0.35">
      <c r="A162" t="s">
        <v>262</v>
      </c>
      <c r="B162" t="s">
        <v>582</v>
      </c>
      <c r="C162" t="s">
        <v>35</v>
      </c>
      <c r="D162" t="s">
        <v>583</v>
      </c>
    </row>
    <row r="163" spans="1:4" x14ac:dyDescent="0.35">
      <c r="A163" t="s">
        <v>263</v>
      </c>
      <c r="B163" t="s">
        <v>591</v>
      </c>
      <c r="C163" t="s">
        <v>23</v>
      </c>
      <c r="D163" t="s">
        <v>592</v>
      </c>
    </row>
    <row r="164" spans="1:4" x14ac:dyDescent="0.35">
      <c r="A164" t="s">
        <v>264</v>
      </c>
      <c r="B164" t="s">
        <v>600</v>
      </c>
      <c r="C164" t="s">
        <v>23</v>
      </c>
      <c r="D164" t="s">
        <v>601</v>
      </c>
    </row>
    <row r="165" spans="1:4" x14ac:dyDescent="0.35">
      <c r="A165" t="s">
        <v>172</v>
      </c>
      <c r="B165" t="s">
        <v>596</v>
      </c>
      <c r="C165" t="s">
        <v>14</v>
      </c>
    </row>
    <row r="166" spans="1:4" x14ac:dyDescent="0.35">
      <c r="A166" t="s">
        <v>10</v>
      </c>
      <c r="B166" t="s">
        <v>590</v>
      </c>
      <c r="C166" t="s">
        <v>14</v>
      </c>
    </row>
    <row r="167" spans="1:4" x14ac:dyDescent="0.35">
      <c r="A167" t="s">
        <v>43</v>
      </c>
      <c r="B167" t="s">
        <v>595</v>
      </c>
      <c r="C167" t="s">
        <v>14</v>
      </c>
    </row>
    <row r="168" spans="1:4" x14ac:dyDescent="0.35">
      <c r="A168" t="s">
        <v>265</v>
      </c>
      <c r="B168" t="s">
        <v>602</v>
      </c>
      <c r="C168" t="s">
        <v>23</v>
      </c>
      <c r="D168" t="s">
        <v>265</v>
      </c>
    </row>
    <row r="169" spans="1:4" x14ac:dyDescent="0.35">
      <c r="A169" t="s">
        <v>266</v>
      </c>
      <c r="B169" t="s">
        <v>605</v>
      </c>
      <c r="C169" t="s">
        <v>47</v>
      </c>
    </row>
    <row r="170" spans="1:4" x14ac:dyDescent="0.35">
      <c r="A170" t="s">
        <v>267</v>
      </c>
      <c r="B170" t="s">
        <v>627</v>
      </c>
      <c r="C170" t="s">
        <v>23</v>
      </c>
      <c r="D170" t="s">
        <v>628</v>
      </c>
    </row>
    <row r="171" spans="1:4" x14ac:dyDescent="0.35">
      <c r="A171" t="s">
        <v>268</v>
      </c>
      <c r="B171" t="s">
        <v>617</v>
      </c>
      <c r="C171" t="s">
        <v>17</v>
      </c>
      <c r="D171" t="s">
        <v>618</v>
      </c>
    </row>
    <row r="172" spans="1:4" x14ac:dyDescent="0.35">
      <c r="A172" t="s">
        <v>269</v>
      </c>
      <c r="B172" t="s">
        <v>648</v>
      </c>
      <c r="C172" t="s">
        <v>17</v>
      </c>
      <c r="D172" t="s">
        <v>649</v>
      </c>
    </row>
    <row r="173" spans="1:4" x14ac:dyDescent="0.35">
      <c r="A173" t="s">
        <v>270</v>
      </c>
      <c r="B173" t="s">
        <v>650</v>
      </c>
      <c r="C173" t="s">
        <v>47</v>
      </c>
      <c r="D173" t="s">
        <v>651</v>
      </c>
    </row>
    <row r="174" spans="1:4" x14ac:dyDescent="0.35">
      <c r="A174" t="s">
        <v>271</v>
      </c>
      <c r="B174" t="s">
        <v>619</v>
      </c>
      <c r="C174" t="s">
        <v>9</v>
      </c>
      <c r="D174" t="s">
        <v>620</v>
      </c>
    </row>
    <row r="175" spans="1:4" x14ac:dyDescent="0.35">
      <c r="A175" t="s">
        <v>272</v>
      </c>
      <c r="B175" t="s">
        <v>629</v>
      </c>
      <c r="C175" t="s">
        <v>17</v>
      </c>
      <c r="D175" t="s">
        <v>630</v>
      </c>
    </row>
    <row r="176" spans="1:4" x14ac:dyDescent="0.35">
      <c r="A176" t="s">
        <v>273</v>
      </c>
      <c r="B176" t="s">
        <v>631</v>
      </c>
      <c r="C176" t="s">
        <v>35</v>
      </c>
      <c r="D176" t="s">
        <v>632</v>
      </c>
    </row>
    <row r="177" spans="1:4" x14ac:dyDescent="0.35">
      <c r="A177" t="s">
        <v>274</v>
      </c>
      <c r="B177" t="s">
        <v>624</v>
      </c>
      <c r="C177" t="s">
        <v>47</v>
      </c>
      <c r="D177" t="s">
        <v>625</v>
      </c>
    </row>
    <row r="178" spans="1:4" x14ac:dyDescent="0.35">
      <c r="A178" t="s">
        <v>275</v>
      </c>
      <c r="B178" t="s">
        <v>644</v>
      </c>
      <c r="C178" t="s">
        <v>17</v>
      </c>
      <c r="D178" t="s">
        <v>645</v>
      </c>
    </row>
    <row r="179" spans="1:4" x14ac:dyDescent="0.35">
      <c r="A179" t="s">
        <v>276</v>
      </c>
      <c r="B179" t="s">
        <v>646</v>
      </c>
      <c r="C179" t="s">
        <v>17</v>
      </c>
      <c r="D179" t="s">
        <v>647</v>
      </c>
    </row>
    <row r="180" spans="1:4" x14ac:dyDescent="0.35">
      <c r="A180" t="s">
        <v>277</v>
      </c>
      <c r="B180" t="s">
        <v>622</v>
      </c>
      <c r="C180" t="s">
        <v>3</v>
      </c>
      <c r="D180" t="s">
        <v>623</v>
      </c>
    </row>
    <row r="181" spans="1:4" x14ac:dyDescent="0.35">
      <c r="A181" t="s">
        <v>278</v>
      </c>
      <c r="B181" t="s">
        <v>482</v>
      </c>
      <c r="C181" t="s">
        <v>47</v>
      </c>
      <c r="D181" t="s">
        <v>483</v>
      </c>
    </row>
    <row r="182" spans="1:4" x14ac:dyDescent="0.35">
      <c r="A182" t="s">
        <v>35</v>
      </c>
      <c r="B182" t="s">
        <v>621</v>
      </c>
      <c r="C182" t="s">
        <v>14</v>
      </c>
    </row>
    <row r="183" spans="1:4" x14ac:dyDescent="0.35">
      <c r="A183" t="s">
        <v>173</v>
      </c>
      <c r="B183" t="s">
        <v>635</v>
      </c>
      <c r="C183" t="s">
        <v>14</v>
      </c>
    </row>
    <row r="184" spans="1:4" x14ac:dyDescent="0.35">
      <c r="A184" t="s">
        <v>104</v>
      </c>
      <c r="B184" t="s">
        <v>103</v>
      </c>
      <c r="C184" t="s">
        <v>14</v>
      </c>
    </row>
    <row r="185" spans="1:4" x14ac:dyDescent="0.35">
      <c r="A185" t="s">
        <v>174</v>
      </c>
      <c r="B185" t="s">
        <v>788</v>
      </c>
      <c r="C185" t="s">
        <v>14</v>
      </c>
    </row>
    <row r="186" spans="1:4" x14ac:dyDescent="0.35">
      <c r="A186" t="s">
        <v>435</v>
      </c>
      <c r="B186" t="s">
        <v>436</v>
      </c>
      <c r="C186" t="s">
        <v>14</v>
      </c>
    </row>
    <row r="187" spans="1:4" x14ac:dyDescent="0.35">
      <c r="A187" t="s">
        <v>615</v>
      </c>
      <c r="B187" t="s">
        <v>616</v>
      </c>
      <c r="C187" t="s">
        <v>14</v>
      </c>
    </row>
    <row r="188" spans="1:4" x14ac:dyDescent="0.35">
      <c r="A188" t="s">
        <v>393</v>
      </c>
      <c r="B188" t="s">
        <v>394</v>
      </c>
      <c r="C188" t="s">
        <v>14</v>
      </c>
    </row>
    <row r="189" spans="1:4" x14ac:dyDescent="0.35">
      <c r="A189" t="s">
        <v>175</v>
      </c>
      <c r="B189" t="s">
        <v>626</v>
      </c>
      <c r="C189" t="s">
        <v>14</v>
      </c>
    </row>
    <row r="190" spans="1:4" x14ac:dyDescent="0.35">
      <c r="A190" t="s">
        <v>279</v>
      </c>
      <c r="B190" t="s">
        <v>613</v>
      </c>
      <c r="C190" t="s">
        <v>23</v>
      </c>
      <c r="D190" t="s">
        <v>614</v>
      </c>
    </row>
    <row r="191" spans="1:4" x14ac:dyDescent="0.35">
      <c r="A191" t="s">
        <v>280</v>
      </c>
      <c r="B191" t="s">
        <v>612</v>
      </c>
      <c r="C191" t="s">
        <v>23</v>
      </c>
      <c r="D191" t="s">
        <v>280</v>
      </c>
    </row>
    <row r="192" spans="1:4" x14ac:dyDescent="0.35">
      <c r="A192" t="s">
        <v>281</v>
      </c>
      <c r="B192" t="s">
        <v>638</v>
      </c>
      <c r="C192" t="s">
        <v>47</v>
      </c>
      <c r="D192" t="s">
        <v>639</v>
      </c>
    </row>
    <row r="193" spans="1:4" x14ac:dyDescent="0.35">
      <c r="A193" t="s">
        <v>282</v>
      </c>
      <c r="B193" t="s">
        <v>636</v>
      </c>
      <c r="C193" t="s">
        <v>23</v>
      </c>
      <c r="D193" t="s">
        <v>637</v>
      </c>
    </row>
    <row r="194" spans="1:4" x14ac:dyDescent="0.35">
      <c r="A194" t="s">
        <v>283</v>
      </c>
      <c r="B194" t="s">
        <v>608</v>
      </c>
      <c r="C194" t="s">
        <v>35</v>
      </c>
      <c r="D194" t="s">
        <v>609</v>
      </c>
    </row>
    <row r="195" spans="1:4" x14ac:dyDescent="0.35">
      <c r="A195" t="s">
        <v>284</v>
      </c>
      <c r="B195" t="s">
        <v>642</v>
      </c>
      <c r="C195" t="s">
        <v>17</v>
      </c>
      <c r="D195" t="s">
        <v>643</v>
      </c>
    </row>
    <row r="196" spans="1:4" x14ac:dyDescent="0.35">
      <c r="A196" t="s">
        <v>285</v>
      </c>
      <c r="B196" t="s">
        <v>633</v>
      </c>
      <c r="C196" t="s">
        <v>47</v>
      </c>
      <c r="D196" t="s">
        <v>634</v>
      </c>
    </row>
    <row r="197" spans="1:4" x14ac:dyDescent="0.35">
      <c r="A197" t="s">
        <v>286</v>
      </c>
      <c r="B197" t="s">
        <v>655</v>
      </c>
      <c r="C197" t="s">
        <v>17</v>
      </c>
      <c r="D197" t="s">
        <v>656</v>
      </c>
    </row>
    <row r="198" spans="1:4" x14ac:dyDescent="0.35">
      <c r="A198" t="s">
        <v>287</v>
      </c>
      <c r="B198" t="s">
        <v>675</v>
      </c>
      <c r="C198" t="s">
        <v>47</v>
      </c>
      <c r="D198" t="s">
        <v>676</v>
      </c>
    </row>
    <row r="199" spans="1:4" x14ac:dyDescent="0.35">
      <c r="A199" t="s">
        <v>288</v>
      </c>
      <c r="B199" t="s">
        <v>671</v>
      </c>
      <c r="C199" t="s">
        <v>9</v>
      </c>
      <c r="D199" t="s">
        <v>672</v>
      </c>
    </row>
    <row r="200" spans="1:4" x14ac:dyDescent="0.35">
      <c r="A200" t="s">
        <v>289</v>
      </c>
      <c r="B200" t="s">
        <v>665</v>
      </c>
      <c r="C200" t="s">
        <v>23</v>
      </c>
      <c r="D200" t="s">
        <v>666</v>
      </c>
    </row>
    <row r="201" spans="1:4" x14ac:dyDescent="0.35">
      <c r="A201" t="s">
        <v>290</v>
      </c>
      <c r="B201" t="s">
        <v>657</v>
      </c>
      <c r="C201" t="s">
        <v>47</v>
      </c>
      <c r="D201" t="s">
        <v>658</v>
      </c>
    </row>
    <row r="202" spans="1:4" x14ac:dyDescent="0.35">
      <c r="A202" t="s">
        <v>291</v>
      </c>
      <c r="B202" t="s">
        <v>679</v>
      </c>
      <c r="C202" t="s">
        <v>47</v>
      </c>
      <c r="D202" t="s">
        <v>680</v>
      </c>
    </row>
    <row r="203" spans="1:4" x14ac:dyDescent="0.35">
      <c r="A203" t="s">
        <v>292</v>
      </c>
      <c r="B203" t="s">
        <v>663</v>
      </c>
      <c r="C203" t="s">
        <v>3</v>
      </c>
      <c r="D203" t="s">
        <v>664</v>
      </c>
    </row>
    <row r="204" spans="1:4" x14ac:dyDescent="0.35">
      <c r="A204" t="s">
        <v>293</v>
      </c>
      <c r="B204" t="s">
        <v>659</v>
      </c>
      <c r="C204" t="s">
        <v>17</v>
      </c>
      <c r="D204" t="s">
        <v>660</v>
      </c>
    </row>
    <row r="205" spans="1:4" x14ac:dyDescent="0.35">
      <c r="A205" t="s">
        <v>294</v>
      </c>
      <c r="B205" t="s">
        <v>661</v>
      </c>
      <c r="C205" t="s">
        <v>17</v>
      </c>
      <c r="D205" t="s">
        <v>662</v>
      </c>
    </row>
    <row r="206" spans="1:4" x14ac:dyDescent="0.35">
      <c r="A206" t="s">
        <v>673</v>
      </c>
      <c r="B206" t="s">
        <v>674</v>
      </c>
      <c r="C206" t="s">
        <v>14</v>
      </c>
    </row>
    <row r="207" spans="1:4" x14ac:dyDescent="0.35">
      <c r="A207" t="s">
        <v>667</v>
      </c>
      <c r="B207" t="s">
        <v>668</v>
      </c>
      <c r="C207" t="s">
        <v>14</v>
      </c>
    </row>
    <row r="208" spans="1:4" x14ac:dyDescent="0.35">
      <c r="A208" t="s">
        <v>653</v>
      </c>
      <c r="B208" t="s">
        <v>654</v>
      </c>
      <c r="C208" t="s">
        <v>14</v>
      </c>
    </row>
    <row r="209" spans="1:4" x14ac:dyDescent="0.35">
      <c r="A209" t="s">
        <v>107</v>
      </c>
      <c r="B209" t="s">
        <v>652</v>
      </c>
      <c r="C209" t="s">
        <v>14</v>
      </c>
    </row>
    <row r="210" spans="1:4" x14ac:dyDescent="0.35">
      <c r="A210" t="s">
        <v>295</v>
      </c>
      <c r="B210" t="s">
        <v>640</v>
      </c>
      <c r="C210" t="s">
        <v>47</v>
      </c>
      <c r="D210" t="s">
        <v>641</v>
      </c>
    </row>
    <row r="211" spans="1:4" x14ac:dyDescent="0.35">
      <c r="A211" t="s">
        <v>296</v>
      </c>
      <c r="B211" t="s">
        <v>669</v>
      </c>
      <c r="C211" t="s">
        <v>23</v>
      </c>
      <c r="D211" t="s">
        <v>670</v>
      </c>
    </row>
    <row r="212" spans="1:4" x14ac:dyDescent="0.35">
      <c r="A212" t="s">
        <v>5</v>
      </c>
      <c r="B212" t="s">
        <v>539</v>
      </c>
      <c r="C212" t="s">
        <v>14</v>
      </c>
    </row>
    <row r="213" spans="1:4" x14ac:dyDescent="0.35">
      <c r="A213" t="s">
        <v>176</v>
      </c>
      <c r="B213" t="s">
        <v>681</v>
      </c>
      <c r="C213" t="s">
        <v>14</v>
      </c>
    </row>
    <row r="214" spans="1:4" x14ac:dyDescent="0.35">
      <c r="A214" t="s">
        <v>297</v>
      </c>
      <c r="B214" t="s">
        <v>682</v>
      </c>
      <c r="C214" t="s">
        <v>35</v>
      </c>
      <c r="D214" t="s">
        <v>683</v>
      </c>
    </row>
    <row r="215" spans="1:4" x14ac:dyDescent="0.35">
      <c r="A215" t="s">
        <v>177</v>
      </c>
      <c r="B215" t="s">
        <v>684</v>
      </c>
      <c r="C215" t="s">
        <v>14</v>
      </c>
    </row>
    <row r="216" spans="1:4" x14ac:dyDescent="0.35">
      <c r="A216" t="s">
        <v>178</v>
      </c>
      <c r="B216" t="s">
        <v>709</v>
      </c>
      <c r="C216" t="s">
        <v>14</v>
      </c>
    </row>
    <row r="217" spans="1:4" x14ac:dyDescent="0.35">
      <c r="A217" t="s">
        <v>298</v>
      </c>
      <c r="B217" t="s">
        <v>685</v>
      </c>
      <c r="C217" t="s">
        <v>9</v>
      </c>
      <c r="D217" t="s">
        <v>686</v>
      </c>
    </row>
    <row r="218" spans="1:4" x14ac:dyDescent="0.35">
      <c r="A218" t="s">
        <v>299</v>
      </c>
      <c r="B218" t="s">
        <v>693</v>
      </c>
      <c r="C218" t="s">
        <v>47</v>
      </c>
      <c r="D218" t="s">
        <v>694</v>
      </c>
    </row>
    <row r="219" spans="1:4" x14ac:dyDescent="0.35">
      <c r="A219" t="s">
        <v>300</v>
      </c>
      <c r="B219" t="s">
        <v>687</v>
      </c>
      <c r="C219" t="s">
        <v>3</v>
      </c>
      <c r="D219" t="s">
        <v>688</v>
      </c>
    </row>
    <row r="220" spans="1:4" x14ac:dyDescent="0.35">
      <c r="A220" t="s">
        <v>301</v>
      </c>
      <c r="B220" t="s">
        <v>695</v>
      </c>
      <c r="C220" t="s">
        <v>47</v>
      </c>
      <c r="D220" t="s">
        <v>696</v>
      </c>
    </row>
    <row r="221" spans="1:4" x14ac:dyDescent="0.35">
      <c r="A221" t="s">
        <v>302</v>
      </c>
      <c r="B221" t="s">
        <v>706</v>
      </c>
      <c r="C221" t="s">
        <v>3</v>
      </c>
      <c r="D221" t="s">
        <v>707</v>
      </c>
    </row>
    <row r="222" spans="1:4" x14ac:dyDescent="0.35">
      <c r="A222" t="s">
        <v>303</v>
      </c>
      <c r="B222" t="s">
        <v>689</v>
      </c>
      <c r="C222" t="s">
        <v>3</v>
      </c>
      <c r="D222" t="s">
        <v>690</v>
      </c>
    </row>
    <row r="223" spans="1:4" x14ac:dyDescent="0.35">
      <c r="A223" t="s">
        <v>304</v>
      </c>
      <c r="B223" t="s">
        <v>691</v>
      </c>
      <c r="C223" t="s">
        <v>47</v>
      </c>
      <c r="D223" t="s">
        <v>692</v>
      </c>
    </row>
    <row r="224" spans="1:4" x14ac:dyDescent="0.35">
      <c r="A224" t="s">
        <v>305</v>
      </c>
      <c r="B224" t="s">
        <v>697</v>
      </c>
      <c r="C224" t="s">
        <v>23</v>
      </c>
      <c r="D224" t="s">
        <v>698</v>
      </c>
    </row>
    <row r="225" spans="1:4" x14ac:dyDescent="0.35">
      <c r="A225" t="s">
        <v>306</v>
      </c>
      <c r="B225" t="s">
        <v>704</v>
      </c>
      <c r="C225" t="s">
        <v>23</v>
      </c>
      <c r="D225" t="s">
        <v>705</v>
      </c>
    </row>
    <row r="226" spans="1:4" x14ac:dyDescent="0.35">
      <c r="A226" t="s">
        <v>179</v>
      </c>
      <c r="B226" t="s">
        <v>710</v>
      </c>
      <c r="C226" t="s">
        <v>14</v>
      </c>
    </row>
    <row r="227" spans="1:4" x14ac:dyDescent="0.35">
      <c r="A227" t="s">
        <v>180</v>
      </c>
      <c r="B227" t="s">
        <v>699</v>
      </c>
      <c r="C227" t="s">
        <v>14</v>
      </c>
    </row>
    <row r="228" spans="1:4" x14ac:dyDescent="0.35">
      <c r="A228" t="s">
        <v>307</v>
      </c>
      <c r="B228" t="s">
        <v>700</v>
      </c>
      <c r="C228" t="s">
        <v>3</v>
      </c>
      <c r="D228" t="s">
        <v>701</v>
      </c>
    </row>
    <row r="229" spans="1:4" x14ac:dyDescent="0.35">
      <c r="A229" t="s">
        <v>308</v>
      </c>
      <c r="B229" t="s">
        <v>713</v>
      </c>
      <c r="C229" t="s">
        <v>35</v>
      </c>
      <c r="D229" t="s">
        <v>714</v>
      </c>
    </row>
    <row r="230" spans="1:4" x14ac:dyDescent="0.35">
      <c r="A230" t="s">
        <v>717</v>
      </c>
      <c r="B230" t="s">
        <v>718</v>
      </c>
      <c r="C230" t="s">
        <v>14</v>
      </c>
    </row>
    <row r="231" spans="1:4" x14ac:dyDescent="0.35">
      <c r="A231" t="s">
        <v>719</v>
      </c>
      <c r="B231" t="s">
        <v>720</v>
      </c>
      <c r="C231" t="s">
        <v>14</v>
      </c>
    </row>
    <row r="232" spans="1:4" x14ac:dyDescent="0.35">
      <c r="A232" t="s">
        <v>309</v>
      </c>
      <c r="B232" t="s">
        <v>715</v>
      </c>
      <c r="C232" t="s">
        <v>23</v>
      </c>
      <c r="D232" t="s">
        <v>716</v>
      </c>
    </row>
    <row r="233" spans="1:4" x14ac:dyDescent="0.35">
      <c r="A233" t="s">
        <v>310</v>
      </c>
      <c r="B233" t="s">
        <v>721</v>
      </c>
      <c r="C233" t="s">
        <v>23</v>
      </c>
      <c r="D233" t="s">
        <v>722</v>
      </c>
    </row>
    <row r="234" spans="1:4" x14ac:dyDescent="0.35">
      <c r="A234" t="s">
        <v>311</v>
      </c>
      <c r="B234" t="s">
        <v>723</v>
      </c>
      <c r="C234" t="s">
        <v>17</v>
      </c>
      <c r="D234" t="s">
        <v>724</v>
      </c>
    </row>
    <row r="235" spans="1:4" x14ac:dyDescent="0.35">
      <c r="A235" t="s">
        <v>312</v>
      </c>
      <c r="B235" t="s">
        <v>829</v>
      </c>
      <c r="C235" t="s">
        <v>47</v>
      </c>
      <c r="D235" t="s">
        <v>830</v>
      </c>
    </row>
    <row r="236" spans="1:4" x14ac:dyDescent="0.35">
      <c r="A236" t="s">
        <v>313</v>
      </c>
      <c r="B236" t="s">
        <v>741</v>
      </c>
      <c r="C236" t="s">
        <v>23</v>
      </c>
      <c r="D236" t="s">
        <v>313</v>
      </c>
    </row>
    <row r="237" spans="1:4" x14ac:dyDescent="0.35">
      <c r="A237" t="s">
        <v>314</v>
      </c>
      <c r="B237" t="s">
        <v>751</v>
      </c>
      <c r="C237" t="s">
        <v>17</v>
      </c>
      <c r="D237" t="s">
        <v>752</v>
      </c>
    </row>
    <row r="238" spans="1:4" x14ac:dyDescent="0.35">
      <c r="A238" t="s">
        <v>315</v>
      </c>
      <c r="B238" t="s">
        <v>726</v>
      </c>
      <c r="C238" t="s">
        <v>35</v>
      </c>
      <c r="D238" t="s">
        <v>727</v>
      </c>
    </row>
    <row r="239" spans="1:4" x14ac:dyDescent="0.35">
      <c r="A239" t="s">
        <v>316</v>
      </c>
      <c r="B239" t="s">
        <v>732</v>
      </c>
      <c r="C239" t="s">
        <v>17</v>
      </c>
      <c r="D239" t="s">
        <v>733</v>
      </c>
    </row>
    <row r="240" spans="1:4" x14ac:dyDescent="0.35">
      <c r="A240" t="s">
        <v>317</v>
      </c>
      <c r="B240" t="s">
        <v>744</v>
      </c>
      <c r="C240" t="s">
        <v>23</v>
      </c>
      <c r="D240" t="s">
        <v>745</v>
      </c>
    </row>
    <row r="241" spans="1:4" x14ac:dyDescent="0.35">
      <c r="A241" t="s">
        <v>318</v>
      </c>
      <c r="B241" t="s">
        <v>767</v>
      </c>
      <c r="C241" t="s">
        <v>17</v>
      </c>
      <c r="D241" t="s">
        <v>768</v>
      </c>
    </row>
    <row r="242" spans="1:4" x14ac:dyDescent="0.35">
      <c r="A242" t="s">
        <v>319</v>
      </c>
      <c r="B242" t="s">
        <v>737</v>
      </c>
      <c r="C242" t="s">
        <v>17</v>
      </c>
      <c r="D242" t="s">
        <v>738</v>
      </c>
    </row>
    <row r="243" spans="1:4" x14ac:dyDescent="0.35">
      <c r="A243" t="s">
        <v>320</v>
      </c>
      <c r="B243" t="s">
        <v>734</v>
      </c>
      <c r="C243" t="s">
        <v>47</v>
      </c>
      <c r="D243" t="s">
        <v>320</v>
      </c>
    </row>
    <row r="244" spans="1:4" x14ac:dyDescent="0.35">
      <c r="A244" t="s">
        <v>321</v>
      </c>
      <c r="B244" t="s">
        <v>763</v>
      </c>
      <c r="C244" t="s">
        <v>3</v>
      </c>
      <c r="D244" t="s">
        <v>764</v>
      </c>
    </row>
    <row r="245" spans="1:4" x14ac:dyDescent="0.35">
      <c r="A245" t="s">
        <v>322</v>
      </c>
      <c r="B245" t="s">
        <v>755</v>
      </c>
      <c r="C245" t="s">
        <v>23</v>
      </c>
      <c r="D245" t="s">
        <v>756</v>
      </c>
    </row>
    <row r="246" spans="1:4" x14ac:dyDescent="0.35">
      <c r="A246" t="s">
        <v>323</v>
      </c>
      <c r="B246" t="s">
        <v>757</v>
      </c>
      <c r="C246" t="s">
        <v>23</v>
      </c>
      <c r="D246" t="s">
        <v>758</v>
      </c>
    </row>
    <row r="247" spans="1:4" x14ac:dyDescent="0.35">
      <c r="A247" t="s">
        <v>181</v>
      </c>
      <c r="B247" t="s">
        <v>750</v>
      </c>
      <c r="C247" t="s">
        <v>14</v>
      </c>
    </row>
    <row r="248" spans="1:4" x14ac:dyDescent="0.35">
      <c r="A248" t="s">
        <v>324</v>
      </c>
      <c r="B248" t="s">
        <v>735</v>
      </c>
      <c r="C248" t="s">
        <v>47</v>
      </c>
      <c r="D248" t="s">
        <v>736</v>
      </c>
    </row>
    <row r="249" spans="1:4" x14ac:dyDescent="0.35">
      <c r="A249" t="s">
        <v>325</v>
      </c>
      <c r="B249" t="s">
        <v>742</v>
      </c>
      <c r="C249" t="s">
        <v>17</v>
      </c>
      <c r="D249" t="s">
        <v>743</v>
      </c>
    </row>
    <row r="250" spans="1:4" x14ac:dyDescent="0.35">
      <c r="A250" t="s">
        <v>326</v>
      </c>
      <c r="B250" t="s">
        <v>835</v>
      </c>
      <c r="C250" t="s">
        <v>17</v>
      </c>
      <c r="D250" t="s">
        <v>836</v>
      </c>
    </row>
    <row r="251" spans="1:4" x14ac:dyDescent="0.35">
      <c r="A251" t="s">
        <v>9</v>
      </c>
      <c r="B251" t="s">
        <v>725</v>
      </c>
      <c r="C251" t="s">
        <v>14</v>
      </c>
    </row>
    <row r="252" spans="1:4" x14ac:dyDescent="0.35">
      <c r="A252" t="s">
        <v>182</v>
      </c>
      <c r="B252" t="s">
        <v>791</v>
      </c>
      <c r="C252" t="s">
        <v>14</v>
      </c>
    </row>
    <row r="253" spans="1:4" x14ac:dyDescent="0.35">
      <c r="A253" t="s">
        <v>445</v>
      </c>
      <c r="B253" t="s">
        <v>446</v>
      </c>
      <c r="C253" t="s">
        <v>14</v>
      </c>
    </row>
    <row r="254" spans="1:4" x14ac:dyDescent="0.35">
      <c r="A254" t="s">
        <v>409</v>
      </c>
      <c r="B254" t="s">
        <v>410</v>
      </c>
      <c r="C254" t="s">
        <v>14</v>
      </c>
    </row>
    <row r="255" spans="1:4" x14ac:dyDescent="0.35">
      <c r="A255" t="s">
        <v>327</v>
      </c>
      <c r="B255" t="s">
        <v>747</v>
      </c>
      <c r="C255" t="s">
        <v>17</v>
      </c>
      <c r="D255" t="s">
        <v>748</v>
      </c>
    </row>
    <row r="256" spans="1:4" x14ac:dyDescent="0.35">
      <c r="A256" t="s">
        <v>728</v>
      </c>
      <c r="B256" t="s">
        <v>729</v>
      </c>
      <c r="C256" t="s">
        <v>14</v>
      </c>
    </row>
    <row r="257" spans="1:4" x14ac:dyDescent="0.35">
      <c r="A257" t="s">
        <v>328</v>
      </c>
      <c r="B257" t="s">
        <v>0</v>
      </c>
      <c r="C257" t="s">
        <v>23</v>
      </c>
      <c r="D257" t="s">
        <v>467</v>
      </c>
    </row>
    <row r="258" spans="1:4" x14ac:dyDescent="0.35">
      <c r="A258" t="s">
        <v>329</v>
      </c>
      <c r="B258" t="s">
        <v>593</v>
      </c>
      <c r="C258" t="s">
        <v>9</v>
      </c>
      <c r="D258" t="s">
        <v>594</v>
      </c>
    </row>
    <row r="259" spans="1:4" x14ac:dyDescent="0.35">
      <c r="A259" t="s">
        <v>330</v>
      </c>
      <c r="B259" t="s">
        <v>567</v>
      </c>
      <c r="C259" t="s">
        <v>3</v>
      </c>
      <c r="D259" t="s">
        <v>568</v>
      </c>
    </row>
    <row r="260" spans="1:4" x14ac:dyDescent="0.35">
      <c r="A260" t="s">
        <v>331</v>
      </c>
      <c r="B260" t="s">
        <v>584</v>
      </c>
      <c r="C260" t="s">
        <v>3</v>
      </c>
      <c r="D260" t="s">
        <v>585</v>
      </c>
    </row>
    <row r="261" spans="1:4" x14ac:dyDescent="0.35">
      <c r="A261" t="s">
        <v>332</v>
      </c>
      <c r="B261" t="s">
        <v>606</v>
      </c>
      <c r="C261" t="s">
        <v>3</v>
      </c>
      <c r="D261" t="s">
        <v>607</v>
      </c>
    </row>
    <row r="262" spans="1:4" x14ac:dyDescent="0.35">
      <c r="A262" t="s">
        <v>333</v>
      </c>
      <c r="B262" t="s">
        <v>816</v>
      </c>
      <c r="C262" t="s">
        <v>3</v>
      </c>
      <c r="D262" t="s">
        <v>817</v>
      </c>
    </row>
    <row r="263" spans="1:4" x14ac:dyDescent="0.35">
      <c r="A263" t="s">
        <v>17</v>
      </c>
      <c r="B263" t="s">
        <v>749</v>
      </c>
      <c r="C263" t="s">
        <v>14</v>
      </c>
    </row>
    <row r="264" spans="1:4" x14ac:dyDescent="0.35">
      <c r="A264" t="s">
        <v>18</v>
      </c>
      <c r="B264" t="s">
        <v>746</v>
      </c>
      <c r="C264" t="s">
        <v>14</v>
      </c>
    </row>
    <row r="265" spans="1:4" x14ac:dyDescent="0.35">
      <c r="A265" t="s">
        <v>122</v>
      </c>
      <c r="B265" t="s">
        <v>121</v>
      </c>
      <c r="C265" t="s">
        <v>14</v>
      </c>
    </row>
    <row r="266" spans="1:4" x14ac:dyDescent="0.35">
      <c r="A266" t="s">
        <v>183</v>
      </c>
      <c r="B266" t="s">
        <v>792</v>
      </c>
      <c r="C266" t="s">
        <v>14</v>
      </c>
    </row>
    <row r="267" spans="1:4" x14ac:dyDescent="0.35">
      <c r="A267" t="s">
        <v>449</v>
      </c>
      <c r="B267" t="s">
        <v>450</v>
      </c>
      <c r="C267" t="s">
        <v>14</v>
      </c>
    </row>
    <row r="268" spans="1:4" x14ac:dyDescent="0.35">
      <c r="A268" t="s">
        <v>130</v>
      </c>
      <c r="B268" t="s">
        <v>129</v>
      </c>
      <c r="C268" t="s">
        <v>14</v>
      </c>
    </row>
    <row r="269" spans="1:4" x14ac:dyDescent="0.35">
      <c r="A269" t="s">
        <v>765</v>
      </c>
      <c r="B269" t="s">
        <v>766</v>
      </c>
      <c r="C269" t="s">
        <v>14</v>
      </c>
    </row>
    <row r="270" spans="1:4" x14ac:dyDescent="0.35">
      <c r="A270" t="s">
        <v>831</v>
      </c>
      <c r="B270" t="s">
        <v>832</v>
      </c>
      <c r="C270" t="s">
        <v>14</v>
      </c>
    </row>
    <row r="271" spans="1:4" x14ac:dyDescent="0.35">
      <c r="A271" t="s">
        <v>334</v>
      </c>
      <c r="B271" t="s">
        <v>730</v>
      </c>
      <c r="C271" t="s">
        <v>17</v>
      </c>
      <c r="D271" t="s">
        <v>731</v>
      </c>
    </row>
    <row r="272" spans="1:4" x14ac:dyDescent="0.35">
      <c r="A272" t="s">
        <v>335</v>
      </c>
      <c r="B272" t="s">
        <v>753</v>
      </c>
      <c r="C272" t="s">
        <v>3</v>
      </c>
      <c r="D272" t="s">
        <v>754</v>
      </c>
    </row>
    <row r="273" spans="1:4" x14ac:dyDescent="0.35">
      <c r="A273" t="s">
        <v>336</v>
      </c>
      <c r="B273" t="s">
        <v>761</v>
      </c>
      <c r="C273" t="s">
        <v>17</v>
      </c>
      <c r="D273" t="s">
        <v>762</v>
      </c>
    </row>
    <row r="274" spans="1:4" x14ac:dyDescent="0.35">
      <c r="A274" t="s">
        <v>337</v>
      </c>
      <c r="B274" t="s">
        <v>759</v>
      </c>
      <c r="C274" t="s">
        <v>23</v>
      </c>
      <c r="D274" t="s">
        <v>760</v>
      </c>
    </row>
    <row r="275" spans="1:4" x14ac:dyDescent="0.35">
      <c r="A275" t="s">
        <v>144</v>
      </c>
      <c r="B275" t="s">
        <v>143</v>
      </c>
      <c r="C275" t="s">
        <v>23</v>
      </c>
      <c r="D275" t="s">
        <v>145</v>
      </c>
    </row>
    <row r="276" spans="1:4" x14ac:dyDescent="0.35">
      <c r="A276" t="s">
        <v>338</v>
      </c>
      <c r="B276" t="s">
        <v>769</v>
      </c>
      <c r="C276" t="s">
        <v>35</v>
      </c>
      <c r="D276" t="s">
        <v>770</v>
      </c>
    </row>
    <row r="277" spans="1:4" x14ac:dyDescent="0.35">
      <c r="A277" t="s">
        <v>801</v>
      </c>
      <c r="B277" t="s">
        <v>802</v>
      </c>
      <c r="C277" t="s">
        <v>47</v>
      </c>
    </row>
    <row r="278" spans="1:4" x14ac:dyDescent="0.35">
      <c r="A278" t="s">
        <v>339</v>
      </c>
      <c r="B278" t="s">
        <v>781</v>
      </c>
      <c r="C278" t="s">
        <v>23</v>
      </c>
      <c r="D278" t="s">
        <v>782</v>
      </c>
    </row>
    <row r="279" spans="1:4" x14ac:dyDescent="0.35">
      <c r="A279" t="s">
        <v>340</v>
      </c>
      <c r="B279" t="s">
        <v>803</v>
      </c>
      <c r="C279" t="s">
        <v>17</v>
      </c>
      <c r="D279" t="s">
        <v>804</v>
      </c>
    </row>
    <row r="280" spans="1:4" x14ac:dyDescent="0.35">
      <c r="A280" t="s">
        <v>341</v>
      </c>
      <c r="B280" t="s">
        <v>779</v>
      </c>
      <c r="C280" t="s">
        <v>47</v>
      </c>
      <c r="D280" t="s">
        <v>780</v>
      </c>
    </row>
    <row r="281" spans="1:4" x14ac:dyDescent="0.35">
      <c r="A281" t="s">
        <v>342</v>
      </c>
      <c r="B281" t="s">
        <v>786</v>
      </c>
      <c r="C281" t="s">
        <v>47</v>
      </c>
      <c r="D281" t="s">
        <v>787</v>
      </c>
    </row>
    <row r="282" spans="1:4" x14ac:dyDescent="0.35">
      <c r="A282" t="s">
        <v>343</v>
      </c>
      <c r="B282" t="s">
        <v>777</v>
      </c>
      <c r="C282" t="s">
        <v>17</v>
      </c>
      <c r="D282" t="s">
        <v>778</v>
      </c>
    </row>
    <row r="283" spans="1:4" x14ac:dyDescent="0.35">
      <c r="A283" t="s">
        <v>344</v>
      </c>
      <c r="B283" t="s">
        <v>789</v>
      </c>
      <c r="C283" t="s">
        <v>47</v>
      </c>
      <c r="D283" t="s">
        <v>790</v>
      </c>
    </row>
    <row r="284" spans="1:4" x14ac:dyDescent="0.35">
      <c r="A284" t="s">
        <v>345</v>
      </c>
      <c r="B284" t="s">
        <v>793</v>
      </c>
      <c r="C284" t="s">
        <v>3</v>
      </c>
      <c r="D284" t="s">
        <v>794</v>
      </c>
    </row>
    <row r="285" spans="1:4" x14ac:dyDescent="0.35">
      <c r="A285" t="s">
        <v>346</v>
      </c>
      <c r="B285" t="s">
        <v>795</v>
      </c>
      <c r="C285" t="s">
        <v>35</v>
      </c>
      <c r="D285" t="s">
        <v>796</v>
      </c>
    </row>
    <row r="286" spans="1:4" x14ac:dyDescent="0.35">
      <c r="A286" t="s">
        <v>347</v>
      </c>
      <c r="B286" t="s">
        <v>797</v>
      </c>
      <c r="C286" t="s">
        <v>23</v>
      </c>
      <c r="D286" t="s">
        <v>798</v>
      </c>
    </row>
    <row r="287" spans="1:4" x14ac:dyDescent="0.35">
      <c r="A287" t="s">
        <v>348</v>
      </c>
      <c r="B287" t="s">
        <v>783</v>
      </c>
      <c r="C287" t="s">
        <v>23</v>
      </c>
      <c r="D287" t="s">
        <v>784</v>
      </c>
    </row>
    <row r="288" spans="1:4" x14ac:dyDescent="0.35">
      <c r="A288" t="s">
        <v>349</v>
      </c>
      <c r="B288" t="s">
        <v>771</v>
      </c>
      <c r="C288" t="s">
        <v>3</v>
      </c>
      <c r="D288" t="s">
        <v>772</v>
      </c>
    </row>
    <row r="289" spans="1:4" x14ac:dyDescent="0.35">
      <c r="A289" t="s">
        <v>350</v>
      </c>
      <c r="B289" t="s">
        <v>799</v>
      </c>
      <c r="C289" t="s">
        <v>47</v>
      </c>
      <c r="D289" t="s">
        <v>800</v>
      </c>
    </row>
    <row r="290" spans="1:4" x14ac:dyDescent="0.35">
      <c r="A290" t="s">
        <v>351</v>
      </c>
      <c r="B290" t="s">
        <v>805</v>
      </c>
      <c r="C290" t="s">
        <v>17</v>
      </c>
      <c r="D290" t="s">
        <v>806</v>
      </c>
    </row>
    <row r="291" spans="1:4" x14ac:dyDescent="0.35">
      <c r="A291" t="s">
        <v>352</v>
      </c>
      <c r="B291" t="s">
        <v>807</v>
      </c>
      <c r="C291" t="s">
        <v>23</v>
      </c>
      <c r="D291" t="s">
        <v>808</v>
      </c>
    </row>
    <row r="292" spans="1:4" x14ac:dyDescent="0.35">
      <c r="A292" t="s">
        <v>34</v>
      </c>
      <c r="B292" t="s">
        <v>33</v>
      </c>
      <c r="C292" t="s">
        <v>35</v>
      </c>
      <c r="D292" t="s">
        <v>36</v>
      </c>
    </row>
    <row r="293" spans="1:4" x14ac:dyDescent="0.35">
      <c r="A293" t="s">
        <v>353</v>
      </c>
      <c r="B293" t="s">
        <v>488</v>
      </c>
      <c r="C293" t="s">
        <v>23</v>
      </c>
      <c r="D293" t="s">
        <v>489</v>
      </c>
    </row>
    <row r="294" spans="1:4" x14ac:dyDescent="0.35">
      <c r="A294" t="s">
        <v>354</v>
      </c>
      <c r="B294" t="s">
        <v>812</v>
      </c>
      <c r="C294" t="s">
        <v>107</v>
      </c>
      <c r="D294" t="s">
        <v>813</v>
      </c>
    </row>
    <row r="295" spans="1:4" x14ac:dyDescent="0.35">
      <c r="A295" t="s">
        <v>19</v>
      </c>
      <c r="B295" t="s">
        <v>809</v>
      </c>
      <c r="C295" t="s">
        <v>14</v>
      </c>
    </row>
    <row r="296" spans="1:4" x14ac:dyDescent="0.35">
      <c r="A296" t="s">
        <v>355</v>
      </c>
      <c r="B296" t="s">
        <v>810</v>
      </c>
      <c r="C296" t="s">
        <v>3</v>
      </c>
      <c r="D296" t="s">
        <v>811</v>
      </c>
    </row>
    <row r="297" spans="1:4" x14ac:dyDescent="0.35">
      <c r="A297" t="s">
        <v>356</v>
      </c>
      <c r="B297" t="s">
        <v>814</v>
      </c>
      <c r="C297" t="s">
        <v>23</v>
      </c>
      <c r="D297" t="s">
        <v>815</v>
      </c>
    </row>
    <row r="298" spans="1:4" x14ac:dyDescent="0.35">
      <c r="A298" t="s">
        <v>357</v>
      </c>
      <c r="B298" t="s">
        <v>826</v>
      </c>
      <c r="C298" t="s">
        <v>47</v>
      </c>
      <c r="D298" t="s">
        <v>827</v>
      </c>
    </row>
    <row r="299" spans="1:4" x14ac:dyDescent="0.35">
      <c r="A299" t="s">
        <v>358</v>
      </c>
      <c r="B299" t="s">
        <v>818</v>
      </c>
      <c r="C299" t="s">
        <v>3</v>
      </c>
      <c r="D299" t="s">
        <v>819</v>
      </c>
    </row>
    <row r="300" spans="1:4" x14ac:dyDescent="0.35">
      <c r="A300" t="s">
        <v>359</v>
      </c>
      <c r="B300" t="s">
        <v>824</v>
      </c>
      <c r="C300" t="s">
        <v>47</v>
      </c>
      <c r="D300" t="s">
        <v>825</v>
      </c>
    </row>
    <row r="301" spans="1:4" x14ac:dyDescent="0.35">
      <c r="A301" t="s">
        <v>360</v>
      </c>
      <c r="B301" t="s">
        <v>822</v>
      </c>
      <c r="C301" t="s">
        <v>3</v>
      </c>
      <c r="D301" t="s">
        <v>823</v>
      </c>
    </row>
    <row r="302" spans="1:4" x14ac:dyDescent="0.35">
      <c r="A302" t="s">
        <v>361</v>
      </c>
      <c r="B302" t="s">
        <v>708</v>
      </c>
      <c r="C302" t="s">
        <v>35</v>
      </c>
    </row>
    <row r="303" spans="1:4" x14ac:dyDescent="0.35">
      <c r="A303" t="s">
        <v>184</v>
      </c>
      <c r="B303" t="s">
        <v>828</v>
      </c>
      <c r="C303" t="s">
        <v>14</v>
      </c>
    </row>
    <row r="304" spans="1:4" x14ac:dyDescent="0.35">
      <c r="A304" t="s">
        <v>362</v>
      </c>
      <c r="B304" t="s">
        <v>833</v>
      </c>
      <c r="C304" t="s">
        <v>35</v>
      </c>
      <c r="D304" t="s">
        <v>834</v>
      </c>
    </row>
    <row r="305" spans="1:4" x14ac:dyDescent="0.35">
      <c r="A305" t="s">
        <v>363</v>
      </c>
      <c r="B305" t="s">
        <v>837</v>
      </c>
      <c r="C305" t="s">
        <v>17</v>
      </c>
      <c r="D305" t="s">
        <v>838</v>
      </c>
    </row>
    <row r="306" spans="1:4" x14ac:dyDescent="0.35">
      <c r="A306" t="s">
        <v>364</v>
      </c>
      <c r="B306" t="s">
        <v>839</v>
      </c>
      <c r="C306" t="s">
        <v>17</v>
      </c>
      <c r="D306" t="s">
        <v>840</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F268"/>
  <sheetViews>
    <sheetView topLeftCell="N1" workbookViewId="0">
      <selection activeCell="A3" sqref="A3:BF266"/>
    </sheetView>
  </sheetViews>
  <sheetFormatPr defaultRowHeight="14.5" x14ac:dyDescent="0.35"/>
  <cols>
    <col min="1" max="1" width="20.1796875" customWidth="1"/>
    <col min="2" max="2" width="9.1796875" customWidth="1"/>
    <col min="52" max="52" width="11" customWidth="1"/>
  </cols>
  <sheetData>
    <row r="1" spans="1:58" x14ac:dyDescent="0.35">
      <c r="A1" t="s">
        <v>383</v>
      </c>
    </row>
    <row r="2" spans="1:58" x14ac:dyDescent="0.35">
      <c r="A2" t="s">
        <v>365</v>
      </c>
      <c r="B2" t="s">
        <v>847</v>
      </c>
      <c r="C2" t="s">
        <v>848</v>
      </c>
      <c r="D2" t="s">
        <v>849</v>
      </c>
      <c r="E2" t="s">
        <v>850</v>
      </c>
      <c r="F2" t="s">
        <v>851</v>
      </c>
      <c r="G2" t="s">
        <v>852</v>
      </c>
      <c r="H2" t="s">
        <v>853</v>
      </c>
      <c r="I2" t="s">
        <v>854</v>
      </c>
      <c r="J2" t="s">
        <v>855</v>
      </c>
      <c r="K2" t="s">
        <v>856</v>
      </c>
      <c r="L2" t="s">
        <v>857</v>
      </c>
      <c r="M2" t="s">
        <v>858</v>
      </c>
      <c r="N2" t="s">
        <v>859</v>
      </c>
      <c r="O2" t="s">
        <v>860</v>
      </c>
      <c r="P2" t="s">
        <v>861</v>
      </c>
      <c r="Q2" t="s">
        <v>862</v>
      </c>
      <c r="R2" t="s">
        <v>863</v>
      </c>
      <c r="S2" t="s">
        <v>864</v>
      </c>
      <c r="T2" t="s">
        <v>865</v>
      </c>
      <c r="U2" t="s">
        <v>866</v>
      </c>
      <c r="V2" t="s">
        <v>867</v>
      </c>
      <c r="W2" t="s">
        <v>868</v>
      </c>
      <c r="X2" t="s">
        <v>869</v>
      </c>
      <c r="Y2" t="s">
        <v>870</v>
      </c>
      <c r="Z2" t="s">
        <v>871</v>
      </c>
      <c r="AA2" t="s">
        <v>872</v>
      </c>
      <c r="AB2" t="s">
        <v>873</v>
      </c>
      <c r="AC2" t="s">
        <v>874</v>
      </c>
      <c r="AD2" t="s">
        <v>875</v>
      </c>
      <c r="AE2" t="s">
        <v>876</v>
      </c>
      <c r="AF2" t="s">
        <v>877</v>
      </c>
      <c r="AG2" t="s">
        <v>878</v>
      </c>
      <c r="AH2" t="s">
        <v>879</v>
      </c>
      <c r="AI2" t="s">
        <v>880</v>
      </c>
      <c r="AJ2" t="s">
        <v>881</v>
      </c>
      <c r="AK2" t="s">
        <v>882</v>
      </c>
      <c r="AL2" t="s">
        <v>883</v>
      </c>
      <c r="AM2" t="s">
        <v>884</v>
      </c>
      <c r="AN2" t="s">
        <v>885</v>
      </c>
      <c r="AO2" t="s">
        <v>886</v>
      </c>
      <c r="AP2" t="s">
        <v>382</v>
      </c>
      <c r="AQ2" t="s">
        <v>369</v>
      </c>
      <c r="AR2" t="s">
        <v>370</v>
      </c>
      <c r="AS2" t="s">
        <v>371</v>
      </c>
      <c r="AT2" t="s">
        <v>372</v>
      </c>
      <c r="AU2" t="s">
        <v>373</v>
      </c>
      <c r="AV2" t="s">
        <v>374</v>
      </c>
      <c r="AW2" t="s">
        <v>375</v>
      </c>
      <c r="AX2" t="s">
        <v>376</v>
      </c>
      <c r="AY2" t="s">
        <v>377</v>
      </c>
      <c r="AZ2" t="s">
        <v>378</v>
      </c>
      <c r="BA2" t="s">
        <v>379</v>
      </c>
      <c r="BB2" t="s">
        <v>368</v>
      </c>
      <c r="BC2" t="s">
        <v>380</v>
      </c>
      <c r="BD2" t="s">
        <v>381</v>
      </c>
      <c r="BE2" t="s">
        <v>367</v>
      </c>
      <c r="BF2" t="s">
        <v>366</v>
      </c>
    </row>
    <row r="3" spans="1:58" x14ac:dyDescent="0.35">
      <c r="A3" t="s">
        <v>8</v>
      </c>
      <c r="B3" t="e">
        <v>#N/A</v>
      </c>
      <c r="C3" t="e">
        <v>#N/A</v>
      </c>
      <c r="D3" t="e">
        <v>#N/A</v>
      </c>
      <c r="E3" t="e">
        <v>#N/A</v>
      </c>
      <c r="F3" t="e">
        <v>#N/A</v>
      </c>
      <c r="G3" t="e">
        <v>#N/A</v>
      </c>
      <c r="H3" t="e">
        <v>#N/A</v>
      </c>
      <c r="I3" t="e">
        <v>#N/A</v>
      </c>
      <c r="J3" t="e">
        <v>#N/A</v>
      </c>
      <c r="K3" t="e">
        <v>#N/A</v>
      </c>
      <c r="L3" t="e">
        <v>#N/A</v>
      </c>
      <c r="M3" t="e">
        <v>#N/A</v>
      </c>
      <c r="N3" t="e">
        <v>#N/A</v>
      </c>
      <c r="O3" t="e">
        <v>#N/A</v>
      </c>
      <c r="P3" t="e">
        <v>#N/A</v>
      </c>
      <c r="Q3" t="e">
        <v>#N/A</v>
      </c>
      <c r="R3" t="e">
        <v>#N/A</v>
      </c>
      <c r="S3" t="e">
        <v>#N/A</v>
      </c>
      <c r="T3" t="e">
        <v>#N/A</v>
      </c>
      <c r="U3" t="e">
        <v>#N/A</v>
      </c>
      <c r="V3" t="e">
        <v>#N/A</v>
      </c>
      <c r="W3" t="e">
        <v>#N/A</v>
      </c>
      <c r="X3" t="e">
        <v>#N/A</v>
      </c>
      <c r="Y3" t="e">
        <v>#N/A</v>
      </c>
      <c r="Z3" t="e">
        <v>#N/A</v>
      </c>
      <c r="AA3" t="e">
        <v>#N/A</v>
      </c>
      <c r="AB3" t="e">
        <v>#N/A</v>
      </c>
      <c r="AC3" t="e">
        <v>#N/A</v>
      </c>
      <c r="AD3" t="e">
        <v>#N/A</v>
      </c>
      <c r="AE3" t="e">
        <v>#N/A</v>
      </c>
      <c r="AF3" t="e">
        <v>#N/A</v>
      </c>
      <c r="AG3" t="e">
        <v>#N/A</v>
      </c>
      <c r="AH3" t="e">
        <v>#N/A</v>
      </c>
      <c r="AI3" t="e">
        <v>#N/A</v>
      </c>
      <c r="AJ3" t="e">
        <v>#N/A</v>
      </c>
      <c r="AK3" t="e">
        <v>#N/A</v>
      </c>
      <c r="AL3" t="e">
        <v>#N/A</v>
      </c>
      <c r="AM3" t="e">
        <v>#N/A</v>
      </c>
      <c r="AN3" t="e">
        <v>#N/A</v>
      </c>
      <c r="AO3" t="e">
        <v>#N/A</v>
      </c>
      <c r="AP3" t="e">
        <v>#N/A</v>
      </c>
      <c r="AQ3" t="e">
        <v>#N/A</v>
      </c>
      <c r="AR3" t="e">
        <v>#N/A</v>
      </c>
      <c r="AS3">
        <v>1.1171567249298096</v>
      </c>
      <c r="AT3">
        <v>1.1124272918701172</v>
      </c>
      <c r="AU3">
        <v>1.1090026760101319</v>
      </c>
      <c r="AV3">
        <v>1.0717126083374025</v>
      </c>
      <c r="AW3">
        <v>1.2238201522827148</v>
      </c>
      <c r="AX3">
        <v>1.0217910337448119</v>
      </c>
      <c r="AY3">
        <v>0.97892917394638057</v>
      </c>
      <c r="AZ3">
        <v>1.0943779468536377</v>
      </c>
      <c r="BA3">
        <v>1.1056113910675049</v>
      </c>
      <c r="BB3">
        <v>1.0830476093292236</v>
      </c>
      <c r="BC3">
        <v>1.0471753120422362</v>
      </c>
      <c r="BD3">
        <v>1.0024308055639266</v>
      </c>
      <c r="BE3">
        <v>1.038171489238739</v>
      </c>
      <c r="BF3" t="e">
        <v>#N/A</v>
      </c>
    </row>
    <row r="4" spans="1:58" x14ac:dyDescent="0.35">
      <c r="A4" t="s">
        <v>22</v>
      </c>
      <c r="B4" t="e">
        <v>#N/A</v>
      </c>
      <c r="C4" t="e">
        <v>#N/A</v>
      </c>
      <c r="D4" t="e">
        <v>#N/A</v>
      </c>
      <c r="E4" t="e">
        <v>#N/A</v>
      </c>
      <c r="F4" t="e">
        <v>#N/A</v>
      </c>
      <c r="G4" t="e">
        <v>#N/A</v>
      </c>
      <c r="H4" t="e">
        <v>#N/A</v>
      </c>
      <c r="I4" t="e">
        <v>#N/A</v>
      </c>
      <c r="J4" t="e">
        <v>#N/A</v>
      </c>
      <c r="K4" t="e">
        <v>#N/A</v>
      </c>
      <c r="L4" t="e">
        <v>#N/A</v>
      </c>
      <c r="M4" t="e">
        <v>#N/A</v>
      </c>
      <c r="N4" t="e">
        <v>#N/A</v>
      </c>
      <c r="O4" t="e">
        <v>#N/A</v>
      </c>
      <c r="P4" t="e">
        <v>#N/A</v>
      </c>
      <c r="Q4" t="e">
        <v>#N/A</v>
      </c>
      <c r="R4" t="e">
        <v>#N/A</v>
      </c>
      <c r="S4" t="e">
        <v>#N/A</v>
      </c>
      <c r="T4" t="e">
        <v>#N/A</v>
      </c>
      <c r="U4" t="e">
        <v>#N/A</v>
      </c>
      <c r="V4" t="e">
        <v>#N/A</v>
      </c>
      <c r="W4">
        <v>0.97822639465332029</v>
      </c>
      <c r="X4">
        <v>0.99982305711135266</v>
      </c>
      <c r="Y4">
        <v>0.99983252704143522</v>
      </c>
      <c r="Z4">
        <v>0.9997164595127106</v>
      </c>
      <c r="AA4">
        <v>1.0035119754076005</v>
      </c>
      <c r="AB4">
        <v>0.97621998786926267</v>
      </c>
      <c r="AC4">
        <v>1.0000002861763095</v>
      </c>
      <c r="AD4">
        <v>1.0000000137766814</v>
      </c>
      <c r="AE4">
        <v>0.99999998112188793</v>
      </c>
      <c r="AF4">
        <v>0.99531292647123337</v>
      </c>
      <c r="AG4">
        <v>1.3856834030151368</v>
      </c>
      <c r="AH4">
        <v>3.4968344116210939</v>
      </c>
      <c r="AI4">
        <v>2.1483564758300782</v>
      </c>
      <c r="AJ4">
        <v>1.3841649627685546</v>
      </c>
      <c r="AK4">
        <v>1.0557330751419067</v>
      </c>
      <c r="AL4">
        <v>1.4127559280395507</v>
      </c>
      <c r="AM4">
        <v>1.1208870601654053</v>
      </c>
      <c r="AN4">
        <v>1.0843236827850342</v>
      </c>
      <c r="AO4">
        <v>1.015333307981491</v>
      </c>
      <c r="AP4">
        <v>1.039812879562378</v>
      </c>
      <c r="AQ4">
        <v>1.0332885098457336</v>
      </c>
      <c r="AR4">
        <v>1.0241058969497681</v>
      </c>
      <c r="AS4">
        <v>1.0537972450256348</v>
      </c>
      <c r="AT4">
        <v>1.02357084274292</v>
      </c>
      <c r="AU4">
        <v>1.0262101769447327</v>
      </c>
      <c r="AV4">
        <v>1.0269604921340942</v>
      </c>
      <c r="AW4">
        <v>1.035761947631836</v>
      </c>
      <c r="AX4">
        <v>1.0385766172409057</v>
      </c>
      <c r="AY4">
        <v>1.0242263412475585</v>
      </c>
      <c r="AZ4">
        <v>1.0448998165130616</v>
      </c>
      <c r="BA4">
        <v>1.0231020116806031</v>
      </c>
      <c r="BB4">
        <v>1.0103996062278748</v>
      </c>
      <c r="BC4">
        <v>1.0021887685358524</v>
      </c>
      <c r="BD4">
        <v>1.0142233741283417</v>
      </c>
      <c r="BE4">
        <v>1.0015953542292118</v>
      </c>
      <c r="BF4" t="e">
        <v>#N/A</v>
      </c>
    </row>
    <row r="5" spans="1:58" x14ac:dyDescent="0.35">
      <c r="A5" t="s">
        <v>185</v>
      </c>
      <c r="B5" t="e">
        <v>#N/A</v>
      </c>
      <c r="C5">
        <v>1.0347172021865845</v>
      </c>
      <c r="D5">
        <v>1.0235127902030945</v>
      </c>
      <c r="E5">
        <v>1.0054933190345765</v>
      </c>
      <c r="F5">
        <v>1.0169518280029297</v>
      </c>
      <c r="G5">
        <v>1.01501331448555</v>
      </c>
      <c r="H5">
        <v>1.0181781458854675</v>
      </c>
      <c r="I5">
        <v>1.0131204104423523</v>
      </c>
      <c r="J5">
        <v>1.0314205622673034</v>
      </c>
      <c r="K5">
        <v>1.0192108452320099</v>
      </c>
      <c r="L5">
        <v>1.0494044589996339</v>
      </c>
      <c r="M5">
        <v>1.1715196418762206</v>
      </c>
      <c r="N5">
        <v>0.9539353895187378</v>
      </c>
      <c r="O5">
        <v>1.0962761211395264</v>
      </c>
      <c r="P5">
        <v>1.4889659118652343</v>
      </c>
      <c r="Q5">
        <v>1.0591402196884154</v>
      </c>
      <c r="R5">
        <v>1.1084059238433839</v>
      </c>
      <c r="S5">
        <v>1.1192709922790527</v>
      </c>
      <c r="T5">
        <v>1.1008512115478515</v>
      </c>
      <c r="U5">
        <v>1.1398783779144288</v>
      </c>
      <c r="V5">
        <v>1.2586203956604003</v>
      </c>
      <c r="W5">
        <v>1.1435399913787843</v>
      </c>
      <c r="X5">
        <v>1.0193979418277741</v>
      </c>
      <c r="Y5">
        <v>1.0680479574203492</v>
      </c>
      <c r="Z5">
        <v>1.0843350601196289</v>
      </c>
      <c r="AA5">
        <v>1.0497252655029297</v>
      </c>
      <c r="AB5">
        <v>1.0240534329414368</v>
      </c>
      <c r="AC5">
        <v>1.0884202003479004</v>
      </c>
      <c r="AD5">
        <v>1.0906096363067628</v>
      </c>
      <c r="AE5">
        <v>1.1601137351989745</v>
      </c>
      <c r="AF5">
        <v>1.302595977783203</v>
      </c>
      <c r="AG5">
        <v>1.5378860473632812</v>
      </c>
      <c r="AH5">
        <v>1.2192611503601074</v>
      </c>
      <c r="AI5">
        <v>1.136244249343872</v>
      </c>
      <c r="AJ5">
        <v>1.290776481628418</v>
      </c>
      <c r="AK5">
        <v>1.2857703781127929</v>
      </c>
      <c r="AL5">
        <v>1.2402190399169921</v>
      </c>
      <c r="AM5">
        <v>1.0700196313858032</v>
      </c>
      <c r="AN5">
        <v>0.96868911266326907</v>
      </c>
      <c r="AO5">
        <v>1.1085640716552734</v>
      </c>
      <c r="AP5">
        <v>1.2267751312255859</v>
      </c>
      <c r="AQ5">
        <v>0.99526939421892169</v>
      </c>
      <c r="AR5">
        <v>1.0132043218612672</v>
      </c>
      <c r="AS5">
        <v>1.0833072853088379</v>
      </c>
      <c r="AT5">
        <v>1.1224762439727782</v>
      </c>
      <c r="AU5">
        <v>1.1612536239624023</v>
      </c>
      <c r="AV5">
        <v>1.1054669570922853</v>
      </c>
      <c r="AW5">
        <v>1.0639534425735473</v>
      </c>
      <c r="AX5">
        <v>1.1531057071685791</v>
      </c>
      <c r="AY5">
        <v>0.88838391304016118</v>
      </c>
      <c r="AZ5">
        <v>1.1611997604370117</v>
      </c>
      <c r="BA5">
        <v>1.1822801208496094</v>
      </c>
      <c r="BB5">
        <v>1.0745237350463868</v>
      </c>
      <c r="BC5">
        <v>0.99887722082436081</v>
      </c>
      <c r="BD5">
        <v>0.99587915360927581</v>
      </c>
      <c r="BE5">
        <v>0.93975804805755614</v>
      </c>
      <c r="BF5" t="e">
        <v>#N/A</v>
      </c>
    </row>
    <row r="6" spans="1:58" x14ac:dyDescent="0.35">
      <c r="A6" t="s">
        <v>46</v>
      </c>
      <c r="B6" t="e">
        <v>#N/A</v>
      </c>
      <c r="C6" t="e">
        <v>#N/A</v>
      </c>
      <c r="D6" t="e">
        <v>#N/A</v>
      </c>
      <c r="E6" t="e">
        <v>#N/A</v>
      </c>
      <c r="F6" t="e">
        <v>#N/A</v>
      </c>
      <c r="G6" t="e">
        <v>#N/A</v>
      </c>
      <c r="H6" t="e">
        <v>#N/A</v>
      </c>
      <c r="I6" t="e">
        <v>#N/A</v>
      </c>
      <c r="J6" t="e">
        <v>#N/A</v>
      </c>
      <c r="K6" t="e">
        <v>#N/A</v>
      </c>
      <c r="L6" t="e">
        <v>#N/A</v>
      </c>
      <c r="M6" t="e">
        <v>#N/A</v>
      </c>
      <c r="N6" t="e">
        <v>#N/A</v>
      </c>
      <c r="O6" t="e">
        <v>#N/A</v>
      </c>
      <c r="P6" t="e">
        <v>#N/A</v>
      </c>
      <c r="Q6" t="e">
        <v>#N/A</v>
      </c>
      <c r="R6" t="e">
        <v>#N/A</v>
      </c>
      <c r="S6" t="e">
        <v>#N/A</v>
      </c>
      <c r="T6" t="e">
        <v>#N/A</v>
      </c>
      <c r="U6" t="e">
        <v>#N/A</v>
      </c>
      <c r="V6" t="e">
        <v>#N/A</v>
      </c>
      <c r="W6" t="e">
        <v>#N/A</v>
      </c>
      <c r="X6" t="e">
        <v>#N/A</v>
      </c>
      <c r="Y6" t="e">
        <v>#N/A</v>
      </c>
      <c r="Z6" t="e">
        <v>#N/A</v>
      </c>
      <c r="AA6" t="e">
        <v>#N/A</v>
      </c>
      <c r="AB6" t="e">
        <v>#N/A</v>
      </c>
      <c r="AC6" t="e">
        <v>#N/A</v>
      </c>
      <c r="AD6" t="e">
        <v>#N/A</v>
      </c>
      <c r="AE6" t="e">
        <v>#N/A</v>
      </c>
      <c r="AF6" t="e">
        <v>#N/A</v>
      </c>
      <c r="AG6" t="e">
        <v>#N/A</v>
      </c>
      <c r="AH6" t="e">
        <v>#N/A</v>
      </c>
      <c r="AI6" t="e">
        <v>#N/A</v>
      </c>
      <c r="AJ6" t="e">
        <v>#N/A</v>
      </c>
      <c r="AK6" t="e">
        <v>#N/A</v>
      </c>
      <c r="AL6" t="e">
        <v>#N/A</v>
      </c>
      <c r="AM6" t="e">
        <v>#N/A</v>
      </c>
      <c r="AN6" t="e">
        <v>#N/A</v>
      </c>
      <c r="AO6" t="e">
        <v>#N/A</v>
      </c>
      <c r="AP6" t="e">
        <v>#N/A</v>
      </c>
      <c r="AQ6" t="e">
        <v>#N/A</v>
      </c>
      <c r="AR6" t="e">
        <v>#N/A</v>
      </c>
      <c r="AS6" t="e">
        <v>#N/A</v>
      </c>
      <c r="AT6" t="e">
        <v>#N/A</v>
      </c>
      <c r="AU6" t="e">
        <v>#N/A</v>
      </c>
      <c r="AV6" t="e">
        <v>#N/A</v>
      </c>
      <c r="AW6" t="e">
        <v>#N/A</v>
      </c>
      <c r="AX6" t="e">
        <v>#N/A</v>
      </c>
      <c r="AY6" t="e">
        <v>#N/A</v>
      </c>
      <c r="AZ6" t="e">
        <v>#N/A</v>
      </c>
      <c r="BA6" t="e">
        <v>#N/A</v>
      </c>
      <c r="BB6" t="e">
        <v>#N/A</v>
      </c>
      <c r="BC6" t="e">
        <v>#N/A</v>
      </c>
      <c r="BD6" t="e">
        <v>#N/A</v>
      </c>
      <c r="BE6" t="e">
        <v>#N/A</v>
      </c>
      <c r="BF6" t="e">
        <v>#N/A</v>
      </c>
    </row>
    <row r="7" spans="1:58" x14ac:dyDescent="0.35">
      <c r="A7" t="s">
        <v>27</v>
      </c>
      <c r="B7" t="e">
        <v>#N/A</v>
      </c>
      <c r="C7" t="e">
        <v>#N/A</v>
      </c>
      <c r="D7" t="e">
        <v>#N/A</v>
      </c>
      <c r="E7" t="e">
        <v>#N/A</v>
      </c>
      <c r="F7" t="e">
        <v>#N/A</v>
      </c>
      <c r="G7" t="e">
        <v>#N/A</v>
      </c>
      <c r="H7" t="e">
        <v>#N/A</v>
      </c>
      <c r="I7" t="e">
        <v>#N/A</v>
      </c>
      <c r="J7" t="e">
        <v>#N/A</v>
      </c>
      <c r="K7" t="e">
        <v>#N/A</v>
      </c>
      <c r="L7" t="e">
        <v>#N/A</v>
      </c>
      <c r="M7">
        <v>1.0784587097167968</v>
      </c>
      <c r="N7">
        <v>1.085180778503418</v>
      </c>
      <c r="O7">
        <v>1.1184943389892579</v>
      </c>
      <c r="P7">
        <v>1.1594520092010498</v>
      </c>
      <c r="Q7">
        <v>1.1678179550170897</v>
      </c>
      <c r="R7">
        <v>1.164898567199707</v>
      </c>
      <c r="S7">
        <v>1.2338309288024902</v>
      </c>
      <c r="T7">
        <v>1.2063104057312011</v>
      </c>
      <c r="U7">
        <v>1.1693168830871583</v>
      </c>
      <c r="V7">
        <v>1.1335481357574464</v>
      </c>
      <c r="W7">
        <v>1.123511734008789</v>
      </c>
      <c r="X7">
        <v>1.1358234977722168</v>
      </c>
      <c r="Y7">
        <v>1.1188423538208008</v>
      </c>
      <c r="Z7">
        <v>1.108647346496582</v>
      </c>
      <c r="AA7">
        <v>1.0859546375274658</v>
      </c>
      <c r="AB7">
        <v>1.1087881565093993</v>
      </c>
      <c r="AC7">
        <v>1.0594419860839843</v>
      </c>
      <c r="AD7">
        <v>1.0593612480163574</v>
      </c>
      <c r="AE7">
        <v>1.0689620733261109</v>
      </c>
      <c r="AF7">
        <v>1.073262438774109</v>
      </c>
      <c r="AG7">
        <v>1.0693514919281006</v>
      </c>
      <c r="AH7">
        <v>1.0671077108383178</v>
      </c>
      <c r="AI7">
        <v>1.0453723192214965</v>
      </c>
      <c r="AJ7">
        <v>1.0387985277175904</v>
      </c>
      <c r="AK7">
        <v>1.0493312358856202</v>
      </c>
      <c r="AL7">
        <v>1.0079717630147933</v>
      </c>
      <c r="AM7">
        <v>1.0222816014289855</v>
      </c>
      <c r="AN7">
        <v>1.0149955689907073</v>
      </c>
      <c r="AO7">
        <v>1.0273197770118714</v>
      </c>
      <c r="AP7">
        <v>1.2922627830505371</v>
      </c>
      <c r="AQ7">
        <v>1.0276941180229187</v>
      </c>
      <c r="AR7">
        <v>1.0340106463432313</v>
      </c>
      <c r="AS7">
        <v>1.0287920236587524</v>
      </c>
      <c r="AT7">
        <v>1.0335034084320069</v>
      </c>
      <c r="AU7">
        <v>1.0310029292106628</v>
      </c>
      <c r="AV7">
        <v>1.0319940781593322</v>
      </c>
      <c r="AW7">
        <v>1.0386991691589356</v>
      </c>
      <c r="AX7">
        <v>1.0198010253906249</v>
      </c>
      <c r="AY7">
        <v>1.0000010923000082</v>
      </c>
      <c r="AZ7">
        <v>1.0160039699077605</v>
      </c>
      <c r="BA7">
        <v>1.0249972891807557</v>
      </c>
      <c r="BB7">
        <v>1.0109996688365936</v>
      </c>
      <c r="BC7">
        <v>0.99999805615050719</v>
      </c>
      <c r="BD7" t="e">
        <v>#N/A</v>
      </c>
      <c r="BE7" t="e">
        <v>#N/A</v>
      </c>
      <c r="BF7" t="e">
        <v>#N/A</v>
      </c>
    </row>
    <row r="8" spans="1:58" x14ac:dyDescent="0.35">
      <c r="A8" t="s">
        <v>16</v>
      </c>
      <c r="B8" t="e">
        <v>#N/A</v>
      </c>
      <c r="C8" t="e">
        <v>#N/A</v>
      </c>
      <c r="D8" t="e">
        <v>#N/A</v>
      </c>
      <c r="E8" t="e">
        <v>#N/A</v>
      </c>
      <c r="F8" t="e">
        <v>#N/A</v>
      </c>
      <c r="G8" t="e">
        <v>#N/A</v>
      </c>
      <c r="H8" t="e">
        <v>#N/A</v>
      </c>
      <c r="I8" t="e">
        <v>#N/A</v>
      </c>
      <c r="J8" t="e">
        <v>#N/A</v>
      </c>
      <c r="K8" t="e">
        <v>#N/A</v>
      </c>
      <c r="L8" t="e">
        <v>#N/A</v>
      </c>
      <c r="M8" t="e">
        <v>#N/A</v>
      </c>
      <c r="N8" t="e">
        <v>#N/A</v>
      </c>
      <c r="O8" t="e">
        <v>#N/A</v>
      </c>
      <c r="P8" t="e">
        <v>#N/A</v>
      </c>
      <c r="Q8" t="e">
        <v>#N/A</v>
      </c>
      <c r="R8" t="e">
        <v>#N/A</v>
      </c>
      <c r="S8" t="e">
        <v>#N/A</v>
      </c>
      <c r="T8" t="e">
        <v>#N/A</v>
      </c>
      <c r="U8" t="e">
        <v>#N/A</v>
      </c>
      <c r="V8" t="e">
        <v>#N/A</v>
      </c>
      <c r="W8" t="e">
        <v>#N/A</v>
      </c>
      <c r="X8" t="e">
        <v>#N/A</v>
      </c>
      <c r="Y8" t="e">
        <v>#N/A</v>
      </c>
      <c r="Z8" t="e">
        <v>#N/A</v>
      </c>
      <c r="AA8" t="e">
        <v>#N/A</v>
      </c>
      <c r="AB8">
        <v>0.97276264667510981</v>
      </c>
      <c r="AC8">
        <v>0.92678405761718752</v>
      </c>
      <c r="AD8">
        <v>0.94696969509124751</v>
      </c>
      <c r="AE8">
        <v>1.494023895263672</v>
      </c>
      <c r="AF8">
        <v>1.0030090272426606</v>
      </c>
      <c r="AG8">
        <v>2.6990553283691407</v>
      </c>
      <c r="AH8">
        <v>3.4908700561523438</v>
      </c>
      <c r="AI8">
        <v>13.739912109375</v>
      </c>
      <c r="AJ8">
        <v>22.276098632812499</v>
      </c>
      <c r="AK8">
        <v>19.953240966796876</v>
      </c>
      <c r="AL8">
        <v>54.995068359374997</v>
      </c>
      <c r="AM8">
        <v>1.9431957244873046</v>
      </c>
      <c r="AN8">
        <v>1.3531682586669922</v>
      </c>
      <c r="AO8">
        <v>6.5693927001953121</v>
      </c>
      <c r="AP8">
        <v>5.1823294067382815</v>
      </c>
      <c r="AQ8">
        <v>2.0632249450683595</v>
      </c>
      <c r="AR8">
        <v>2.9657679748535157</v>
      </c>
      <c r="AS8">
        <v>1.8488661956787109</v>
      </c>
      <c r="AT8">
        <v>1.3979276657104491</v>
      </c>
      <c r="AU8">
        <v>1.2681643104553222</v>
      </c>
      <c r="AV8">
        <v>1.1304107761383058</v>
      </c>
      <c r="AW8">
        <v>1.1261647701263429</v>
      </c>
      <c r="AX8">
        <v>1.1968156242370604</v>
      </c>
      <c r="AY8">
        <v>0.92581201076507569</v>
      </c>
      <c r="AZ8">
        <v>1.2239391136169433</v>
      </c>
      <c r="BA8">
        <v>1.2416714096069337</v>
      </c>
      <c r="BB8">
        <v>1.0707021856307983</v>
      </c>
      <c r="BC8">
        <v>1.0250473046302795</v>
      </c>
      <c r="BD8">
        <v>0.98630287051200871</v>
      </c>
      <c r="BE8">
        <v>0.95982352256774905</v>
      </c>
      <c r="BF8" t="e">
        <v>#N/A</v>
      </c>
    </row>
    <row r="9" spans="1:58" x14ac:dyDescent="0.35">
      <c r="A9" t="s">
        <v>51</v>
      </c>
      <c r="B9" t="e">
        <v>#N/A</v>
      </c>
      <c r="C9" t="e">
        <v>#N/A</v>
      </c>
      <c r="D9" t="e">
        <v>#N/A</v>
      </c>
      <c r="E9" t="e">
        <v>#N/A</v>
      </c>
      <c r="F9" t="e">
        <v>#N/A</v>
      </c>
      <c r="G9" t="e">
        <v>#N/A</v>
      </c>
      <c r="H9" t="e">
        <v>#N/A</v>
      </c>
      <c r="I9" t="e">
        <v>#N/A</v>
      </c>
      <c r="J9" t="e">
        <v>#N/A</v>
      </c>
      <c r="K9" t="e">
        <v>#N/A</v>
      </c>
      <c r="L9" t="e">
        <v>#N/A</v>
      </c>
      <c r="M9" t="e">
        <v>#N/A</v>
      </c>
      <c r="N9" t="e">
        <v>#N/A</v>
      </c>
      <c r="O9" t="e">
        <v>#N/A</v>
      </c>
      <c r="P9" t="e">
        <v>#N/A</v>
      </c>
      <c r="Q9" t="e">
        <v>#N/A</v>
      </c>
      <c r="R9" t="e">
        <v>#N/A</v>
      </c>
      <c r="S9" t="e">
        <v>#N/A</v>
      </c>
      <c r="T9">
        <v>1.0862483310699462</v>
      </c>
      <c r="U9">
        <v>1.1479492950439454</v>
      </c>
      <c r="V9">
        <v>1.098810863494873</v>
      </c>
      <c r="W9">
        <v>1.0864294242858887</v>
      </c>
      <c r="X9">
        <v>1.1065254783630372</v>
      </c>
      <c r="Y9">
        <v>1.0613866996765138</v>
      </c>
      <c r="Z9">
        <v>1.0314549088478089</v>
      </c>
      <c r="AA9">
        <v>1.0773195934295654</v>
      </c>
      <c r="AB9">
        <v>1.080678653717041</v>
      </c>
      <c r="AC9">
        <v>1.0760998630523682</v>
      </c>
      <c r="AD9">
        <v>1.1214881706237794</v>
      </c>
      <c r="AE9">
        <v>1.0423026227951049</v>
      </c>
      <c r="AF9">
        <v>1.0226247024536133</v>
      </c>
      <c r="AG9">
        <v>1.0271420073509216</v>
      </c>
      <c r="AH9">
        <v>1.023904151916504</v>
      </c>
      <c r="AI9">
        <v>1.0222407650947571</v>
      </c>
      <c r="AJ9">
        <v>1.0302084040641786</v>
      </c>
      <c r="AK9">
        <v>1.0312689232826233</v>
      </c>
      <c r="AL9">
        <v>1.0257501530647277</v>
      </c>
      <c r="AM9">
        <v>1.0217472004890442</v>
      </c>
      <c r="AN9">
        <v>1.0241608333587646</v>
      </c>
      <c r="AO9">
        <v>1.0096954965591431</v>
      </c>
      <c r="AP9">
        <v>1.1447622489929199</v>
      </c>
      <c r="AQ9">
        <v>1.0197219383716583</v>
      </c>
      <c r="AR9">
        <v>1.0077063912153243</v>
      </c>
      <c r="AS9">
        <v>0.98824502229690547</v>
      </c>
      <c r="AT9">
        <v>1.0157779371738433</v>
      </c>
      <c r="AU9">
        <v>1.0465568351745604</v>
      </c>
      <c r="AV9">
        <v>1.0038528296351432</v>
      </c>
      <c r="AW9">
        <v>1.0372366762161256</v>
      </c>
      <c r="AX9">
        <v>1.044318709373474</v>
      </c>
      <c r="AY9">
        <v>1.0179109525680543</v>
      </c>
      <c r="AZ9">
        <v>1.0136600208282471</v>
      </c>
      <c r="BA9">
        <v>1.0132217001914978</v>
      </c>
      <c r="BB9">
        <v>1.0267919945716857</v>
      </c>
      <c r="BC9">
        <v>0.99857352867722515</v>
      </c>
      <c r="BD9">
        <v>0.97223224401473995</v>
      </c>
      <c r="BE9">
        <v>0.99047764122486115</v>
      </c>
      <c r="BF9" t="e">
        <v>#N/A</v>
      </c>
    </row>
    <row r="10" spans="1:58" x14ac:dyDescent="0.35">
      <c r="A10" t="s">
        <v>32</v>
      </c>
      <c r="B10" t="e">
        <v>#N/A</v>
      </c>
      <c r="C10" t="e">
        <v>#N/A</v>
      </c>
      <c r="D10" t="e">
        <v>#N/A</v>
      </c>
      <c r="E10" t="e">
        <v>#N/A</v>
      </c>
      <c r="F10" t="e">
        <v>#N/A</v>
      </c>
      <c r="G10" t="e">
        <v>#N/A</v>
      </c>
      <c r="H10" t="e">
        <v>#N/A</v>
      </c>
      <c r="I10" t="e">
        <v>#N/A</v>
      </c>
      <c r="J10" t="e">
        <v>#N/A</v>
      </c>
      <c r="K10">
        <v>1.0130379021167755</v>
      </c>
      <c r="L10">
        <v>1.0323596572875977</v>
      </c>
      <c r="M10">
        <v>1.068847188949585</v>
      </c>
      <c r="N10">
        <v>1.0269895577430725</v>
      </c>
      <c r="O10">
        <v>1.1218292617797851</v>
      </c>
      <c r="P10">
        <v>1.2692267799377441</v>
      </c>
      <c r="Q10">
        <v>1.0513941335678101</v>
      </c>
      <c r="R10">
        <v>1.0752452754974364</v>
      </c>
      <c r="S10">
        <v>1.0972401237487792</v>
      </c>
      <c r="T10">
        <v>1.0592516994476318</v>
      </c>
      <c r="U10">
        <v>1.1505056762695312</v>
      </c>
      <c r="V10">
        <v>1.2002834510803222</v>
      </c>
      <c r="W10">
        <v>1.1143207740783692</v>
      </c>
      <c r="X10">
        <v>1.0641380739212036</v>
      </c>
      <c r="Y10">
        <v>1.0688749694824218</v>
      </c>
      <c r="Z10">
        <v>1.0659117794036865</v>
      </c>
      <c r="AA10">
        <v>1.0447842025756835</v>
      </c>
      <c r="AB10">
        <v>1.0488397455215455</v>
      </c>
      <c r="AC10">
        <v>1.0936808967590332</v>
      </c>
      <c r="AD10">
        <v>1.0503381204605102</v>
      </c>
      <c r="AE10">
        <v>1.0840158939361573</v>
      </c>
      <c r="AF10">
        <v>1.1428279399871826</v>
      </c>
      <c r="AG10">
        <v>1.0761051702499389</v>
      </c>
      <c r="AH10">
        <v>1.0511898565292359</v>
      </c>
      <c r="AI10">
        <v>1.045456657409668</v>
      </c>
      <c r="AJ10">
        <v>1.0789003038406373</v>
      </c>
      <c r="AK10">
        <v>1.0668404150009154</v>
      </c>
      <c r="AL10">
        <v>1.0577304410934447</v>
      </c>
      <c r="AM10">
        <v>1.0251989245414734</v>
      </c>
      <c r="AN10">
        <v>0.99700598955154418</v>
      </c>
      <c r="AO10">
        <v>1.058116545677185</v>
      </c>
      <c r="AP10">
        <v>1.1014774131774903</v>
      </c>
      <c r="AQ10">
        <v>1.0077977764606476</v>
      </c>
      <c r="AR10">
        <v>1.0356464242935182</v>
      </c>
      <c r="AS10">
        <v>1.0570461177825927</v>
      </c>
      <c r="AT10">
        <v>1.1084995460510254</v>
      </c>
      <c r="AU10">
        <v>1.1196643161773681</v>
      </c>
      <c r="AV10">
        <v>1.0884253120422362</v>
      </c>
      <c r="AW10">
        <v>1.0639534425735473</v>
      </c>
      <c r="AX10">
        <v>1.1478638935089112</v>
      </c>
      <c r="AY10">
        <v>0.95634219169616697</v>
      </c>
      <c r="AZ10">
        <v>1.1108460330963135</v>
      </c>
      <c r="BA10">
        <v>1.1569324493408204</v>
      </c>
      <c r="BB10">
        <v>1.0419385147094726</v>
      </c>
      <c r="BC10">
        <v>1.0173986601829528</v>
      </c>
      <c r="BD10">
        <v>1.0034730279445647</v>
      </c>
      <c r="BE10">
        <v>0.99001736402511598</v>
      </c>
      <c r="BF10" t="e">
        <v>#N/A</v>
      </c>
    </row>
    <row r="11" spans="1:58" x14ac:dyDescent="0.35">
      <c r="A11" t="s">
        <v>38</v>
      </c>
      <c r="B11" t="e">
        <v>#N/A</v>
      </c>
      <c r="C11">
        <v>1.20310697555542</v>
      </c>
      <c r="D11">
        <v>1.2887184143066406</v>
      </c>
      <c r="E11">
        <v>1.2559115409851074</v>
      </c>
      <c r="F11">
        <v>1.2877461814880371</v>
      </c>
      <c r="G11">
        <v>1.2123293495178222</v>
      </c>
      <c r="H11">
        <v>1.2560346221923828</v>
      </c>
      <c r="I11">
        <v>1.2901826286315918</v>
      </c>
      <c r="J11">
        <v>1.1027531051635742</v>
      </c>
      <c r="K11">
        <v>1.0779583024978638</v>
      </c>
      <c r="L11">
        <v>1.0646787452697755</v>
      </c>
      <c r="M11">
        <v>1.3127106475830077</v>
      </c>
      <c r="N11">
        <v>1.6424478912353515</v>
      </c>
      <c r="O11">
        <v>1.6553528594970703</v>
      </c>
      <c r="P11">
        <v>1.3063044166564941</v>
      </c>
      <c r="Q11">
        <v>2.9769735717773438</v>
      </c>
      <c r="R11">
        <v>5.3832278442382808</v>
      </c>
      <c r="S11">
        <v>2.5942718505859377</v>
      </c>
      <c r="T11">
        <v>2.6137217712402343</v>
      </c>
      <c r="U11">
        <v>2.4737704467773436</v>
      </c>
      <c r="V11">
        <v>1.9084080505371093</v>
      </c>
      <c r="W11">
        <v>2.0636409759521483</v>
      </c>
      <c r="X11">
        <v>3.0761767578125001</v>
      </c>
      <c r="Y11">
        <v>4.8234942626953128</v>
      </c>
      <c r="Z11">
        <v>7.0673596191406247</v>
      </c>
      <c r="AA11">
        <v>7.2580212402343749</v>
      </c>
      <c r="AB11">
        <v>1.7446149444580079</v>
      </c>
      <c r="AC11">
        <v>2.2708638000488279</v>
      </c>
      <c r="AD11">
        <v>4.8849133300781249</v>
      </c>
      <c r="AE11">
        <v>31.576289062499999</v>
      </c>
      <c r="AF11">
        <v>21.767934570312502</v>
      </c>
      <c r="AG11">
        <v>2.3295323181152345</v>
      </c>
      <c r="AH11">
        <v>1.1192076015472412</v>
      </c>
      <c r="AI11">
        <v>0.98533340096473698</v>
      </c>
      <c r="AJ11">
        <v>1.0284933972358703</v>
      </c>
      <c r="AK11">
        <v>1.0316512346267701</v>
      </c>
      <c r="AL11">
        <v>0.99947624508291488</v>
      </c>
      <c r="AM11">
        <v>0.99536086857318873</v>
      </c>
      <c r="AN11">
        <v>0.98294720411300662</v>
      </c>
      <c r="AO11">
        <v>0.98163441658020023</v>
      </c>
      <c r="AP11">
        <v>1.0103728711605071</v>
      </c>
      <c r="AQ11">
        <v>0.98904232263565062</v>
      </c>
      <c r="AR11">
        <v>1.305552043914795</v>
      </c>
      <c r="AS11">
        <v>1.1049570274353027</v>
      </c>
      <c r="AT11">
        <v>1.1836335372924804</v>
      </c>
      <c r="AU11">
        <v>1.1070022773742676</v>
      </c>
      <c r="AV11">
        <v>1.1370738124847413</v>
      </c>
      <c r="AW11">
        <v>1.1494580936431884</v>
      </c>
      <c r="AX11">
        <v>1.2310789680480958</v>
      </c>
      <c r="AY11">
        <v>1.1551453113555907</v>
      </c>
      <c r="AZ11">
        <v>1.2076794433593749</v>
      </c>
      <c r="BA11">
        <v>1.2357624435424805</v>
      </c>
      <c r="BB11">
        <v>1.2230900955200195</v>
      </c>
      <c r="BC11">
        <v>1.2388218879699706</v>
      </c>
      <c r="BD11">
        <v>1.4071460342407227</v>
      </c>
      <c r="BE11">
        <v>1.2374835014343262</v>
      </c>
      <c r="BF11" t="e">
        <v>#N/A</v>
      </c>
    </row>
    <row r="12" spans="1:58" x14ac:dyDescent="0.35">
      <c r="A12" t="s">
        <v>42</v>
      </c>
      <c r="B12" t="e">
        <v>#N/A</v>
      </c>
      <c r="C12" t="e">
        <v>#N/A</v>
      </c>
      <c r="D12" t="e">
        <v>#N/A</v>
      </c>
      <c r="E12" t="e">
        <v>#N/A</v>
      </c>
      <c r="F12" t="e">
        <v>#N/A</v>
      </c>
      <c r="G12" t="e">
        <v>#N/A</v>
      </c>
      <c r="H12" t="e">
        <v>#N/A</v>
      </c>
      <c r="I12" t="e">
        <v>#N/A</v>
      </c>
      <c r="J12" t="e">
        <v>#N/A</v>
      </c>
      <c r="K12" t="e">
        <v>#N/A</v>
      </c>
      <c r="L12" t="e">
        <v>#N/A</v>
      </c>
      <c r="M12" t="e">
        <v>#N/A</v>
      </c>
      <c r="N12" t="e">
        <v>#N/A</v>
      </c>
      <c r="O12" t="e">
        <v>#N/A</v>
      </c>
      <c r="P12" t="e">
        <v>#N/A</v>
      </c>
      <c r="Q12" t="e">
        <v>#N/A</v>
      </c>
      <c r="R12" t="e">
        <v>#N/A</v>
      </c>
      <c r="S12" t="e">
        <v>#N/A</v>
      </c>
      <c r="T12" t="e">
        <v>#N/A</v>
      </c>
      <c r="U12" t="e">
        <v>#N/A</v>
      </c>
      <c r="V12" t="e">
        <v>#N/A</v>
      </c>
      <c r="W12" t="e">
        <v>#N/A</v>
      </c>
      <c r="X12" t="e">
        <v>#N/A</v>
      </c>
      <c r="Y12" t="e">
        <v>#N/A</v>
      </c>
      <c r="Z12" t="e">
        <v>#N/A</v>
      </c>
      <c r="AA12" t="e">
        <v>#N/A</v>
      </c>
      <c r="AB12" t="e">
        <v>#N/A</v>
      </c>
      <c r="AC12" t="e">
        <v>#N/A</v>
      </c>
      <c r="AD12" t="e">
        <v>#N/A</v>
      </c>
      <c r="AE12" t="e">
        <v>#N/A</v>
      </c>
      <c r="AF12" t="e">
        <v>#N/A</v>
      </c>
      <c r="AG12">
        <v>1.7938610076904298</v>
      </c>
      <c r="AH12">
        <v>6.6880731201171875</v>
      </c>
      <c r="AI12">
        <v>14.9116650390625</v>
      </c>
      <c r="AJ12">
        <v>42.072968750000001</v>
      </c>
      <c r="AK12">
        <v>2.6116392517089846</v>
      </c>
      <c r="AL12">
        <v>1.1959177017211915</v>
      </c>
      <c r="AM12">
        <v>1.1773599433898925</v>
      </c>
      <c r="AN12">
        <v>1.1069849777221679</v>
      </c>
      <c r="AO12">
        <v>1.0005380407720805</v>
      </c>
      <c r="AP12">
        <v>0.9862632405757904</v>
      </c>
      <c r="AQ12">
        <v>1.0406913995742797</v>
      </c>
      <c r="AR12">
        <v>1.0236978793144227</v>
      </c>
      <c r="AS12">
        <v>1.0456109857559204</v>
      </c>
      <c r="AT12">
        <v>1.0630953264236451</v>
      </c>
      <c r="AU12">
        <v>1.032398362159729</v>
      </c>
      <c r="AV12">
        <v>1.0461985778808593</v>
      </c>
      <c r="AW12">
        <v>1.0423277044296264</v>
      </c>
      <c r="AX12">
        <v>1.0598956251144409</v>
      </c>
      <c r="AY12">
        <v>1.0255693507194519</v>
      </c>
      <c r="AZ12">
        <v>1.0776871538162232</v>
      </c>
      <c r="BA12">
        <v>1.042815499305725</v>
      </c>
      <c r="BB12">
        <v>1.0534580421447755</v>
      </c>
      <c r="BC12">
        <v>1.0336682462692262</v>
      </c>
      <c r="BD12">
        <v>1.023091824054718</v>
      </c>
      <c r="BE12">
        <v>1.0117832684516908</v>
      </c>
      <c r="BF12" t="e">
        <v>#N/A</v>
      </c>
    </row>
    <row r="13" spans="1:58" x14ac:dyDescent="0.35">
      <c r="A13" t="s">
        <v>2</v>
      </c>
      <c r="B13" t="e">
        <v>#N/A</v>
      </c>
      <c r="C13" t="e">
        <v>#N/A</v>
      </c>
      <c r="D13" t="e">
        <v>#N/A</v>
      </c>
      <c r="E13" t="e">
        <v>#N/A</v>
      </c>
      <c r="F13" t="e">
        <v>#N/A</v>
      </c>
      <c r="G13" t="e">
        <v>#N/A</v>
      </c>
      <c r="H13" t="e">
        <v>#N/A</v>
      </c>
      <c r="I13" t="e">
        <v>#N/A</v>
      </c>
      <c r="J13" t="e">
        <v>#N/A</v>
      </c>
      <c r="K13" t="e">
        <v>#N/A</v>
      </c>
      <c r="L13" t="e">
        <v>#N/A</v>
      </c>
      <c r="M13" t="e">
        <v>#N/A</v>
      </c>
      <c r="N13" t="e">
        <v>#N/A</v>
      </c>
      <c r="O13" t="e">
        <v>#N/A</v>
      </c>
      <c r="P13" t="e">
        <v>#N/A</v>
      </c>
      <c r="Q13" t="e">
        <v>#N/A</v>
      </c>
      <c r="R13" t="e">
        <v>#N/A</v>
      </c>
      <c r="S13" t="e">
        <v>#N/A</v>
      </c>
      <c r="T13" t="e">
        <v>#N/A</v>
      </c>
      <c r="U13" t="e">
        <v>#N/A</v>
      </c>
      <c r="V13" t="e">
        <v>#N/A</v>
      </c>
      <c r="W13" t="e">
        <v>#N/A</v>
      </c>
      <c r="X13" t="e">
        <v>#N/A</v>
      </c>
      <c r="Y13" t="e">
        <v>#N/A</v>
      </c>
      <c r="Z13" t="e">
        <v>#N/A</v>
      </c>
      <c r="AA13" t="e">
        <v>#N/A</v>
      </c>
      <c r="AB13" t="e">
        <v>#N/A</v>
      </c>
      <c r="AC13" t="e">
        <v>#N/A</v>
      </c>
      <c r="AD13" t="e">
        <v>#N/A</v>
      </c>
      <c r="AE13" t="e">
        <v>#N/A</v>
      </c>
      <c r="AF13" t="e">
        <v>#N/A</v>
      </c>
      <c r="AG13" t="e">
        <v>#N/A</v>
      </c>
      <c r="AH13" t="e">
        <v>#N/A</v>
      </c>
      <c r="AI13" t="e">
        <v>#N/A</v>
      </c>
      <c r="AJ13" t="e">
        <v>#N/A</v>
      </c>
      <c r="AK13">
        <v>0.98065020561218263</v>
      </c>
      <c r="AL13">
        <v>0.96910890102386471</v>
      </c>
      <c r="AM13">
        <v>1.0407393026351928</v>
      </c>
      <c r="AN13">
        <v>1.0747549390792848</v>
      </c>
      <c r="AO13">
        <v>0.98980788469314573</v>
      </c>
      <c r="AP13">
        <v>1.0914274120330811</v>
      </c>
      <c r="AQ13">
        <v>1.047662205696106</v>
      </c>
      <c r="AR13">
        <v>1.0061671322584151</v>
      </c>
      <c r="AS13">
        <v>0.96849465131759649</v>
      </c>
      <c r="AT13">
        <v>1.0895772457122803</v>
      </c>
      <c r="AU13">
        <v>1.0421369647979737</v>
      </c>
      <c r="AV13">
        <v>1.0149089467525483</v>
      </c>
      <c r="AW13">
        <v>1.1246248912811279</v>
      </c>
      <c r="AX13">
        <v>1.1427570629119872</v>
      </c>
      <c r="AY13">
        <v>0.94867944240570068</v>
      </c>
      <c r="AZ13" t="e">
        <v>#N/A</v>
      </c>
      <c r="BA13" t="e">
        <v>#N/A</v>
      </c>
      <c r="BB13" t="e">
        <v>#N/A</v>
      </c>
      <c r="BC13" t="e">
        <v>#N/A</v>
      </c>
      <c r="BD13" t="e">
        <v>#N/A</v>
      </c>
      <c r="BE13" t="e">
        <v>#N/A</v>
      </c>
      <c r="BF13" t="e">
        <v>#N/A</v>
      </c>
    </row>
    <row r="14" spans="1:58" x14ac:dyDescent="0.35">
      <c r="A14" t="s">
        <v>54</v>
      </c>
      <c r="B14" t="e">
        <v>#N/A</v>
      </c>
      <c r="C14">
        <v>1.0321678829193115</v>
      </c>
      <c r="D14">
        <v>0.99916687726974485</v>
      </c>
      <c r="E14">
        <v>1.0179266786575318</v>
      </c>
      <c r="F14">
        <v>1.0329173398017883</v>
      </c>
      <c r="G14">
        <v>1.0298348164558411</v>
      </c>
      <c r="H14">
        <v>1.0268175029754638</v>
      </c>
      <c r="I14">
        <v>1.0487469339370727</v>
      </c>
      <c r="J14">
        <v>1.0224360704421998</v>
      </c>
      <c r="K14">
        <v>1.0476043987274171</v>
      </c>
      <c r="L14">
        <v>1.051370348930359</v>
      </c>
      <c r="M14">
        <v>1.0517565727233886</v>
      </c>
      <c r="N14">
        <v>1.0618316411972046</v>
      </c>
      <c r="O14">
        <v>1.0899633026123048</v>
      </c>
      <c r="P14">
        <v>1.1640430641174317</v>
      </c>
      <c r="Q14">
        <v>1.1646937370300292</v>
      </c>
      <c r="R14">
        <v>1.1400707626342774</v>
      </c>
      <c r="S14">
        <v>1.114145221710205</v>
      </c>
      <c r="T14">
        <v>1.0822772789001465</v>
      </c>
      <c r="U14">
        <v>1.0863299465179443</v>
      </c>
      <c r="V14">
        <v>1.1001298332214355</v>
      </c>
      <c r="W14">
        <v>1.0952095317840576</v>
      </c>
      <c r="X14">
        <v>1.1172122573852539</v>
      </c>
      <c r="Y14">
        <v>1.1015543937683105</v>
      </c>
      <c r="Z14">
        <v>1.0787100028991699</v>
      </c>
      <c r="AA14">
        <v>1.0462140655517578</v>
      </c>
      <c r="AB14">
        <v>1.0639299631118775</v>
      </c>
      <c r="AC14">
        <v>1.0706819152832032</v>
      </c>
      <c r="AD14">
        <v>1.0722227764129639</v>
      </c>
      <c r="AE14">
        <v>1.0926266479492188</v>
      </c>
      <c r="AF14">
        <v>1.0612285900115968</v>
      </c>
      <c r="AG14">
        <v>1.0304658484458924</v>
      </c>
      <c r="AH14">
        <v>1.01550377368927</v>
      </c>
      <c r="AI14">
        <v>1.0087925648689271</v>
      </c>
      <c r="AJ14">
        <v>1.0102183556556701</v>
      </c>
      <c r="AK14">
        <v>1.0223612046241761</v>
      </c>
      <c r="AL14">
        <v>1.026859302520752</v>
      </c>
      <c r="AM14">
        <v>1.0122456395626067</v>
      </c>
      <c r="AN14">
        <v>1.0127374041080475</v>
      </c>
      <c r="AO14">
        <v>1.0033782404661178</v>
      </c>
      <c r="AP14">
        <v>1.0255960059165954</v>
      </c>
      <c r="AQ14">
        <v>1.0471360540390016</v>
      </c>
      <c r="AR14">
        <v>1.0286295557022094</v>
      </c>
      <c r="AS14">
        <v>1.0311606621742249</v>
      </c>
      <c r="AT14">
        <v>1.032834460735321</v>
      </c>
      <c r="AU14">
        <v>1.0371027016639709</v>
      </c>
      <c r="AV14">
        <v>1.0506673574447631</v>
      </c>
      <c r="AW14">
        <v>1.0497731351852417</v>
      </c>
      <c r="AX14">
        <v>1.0453781175613404</v>
      </c>
      <c r="AY14">
        <v>1.049261679649353</v>
      </c>
      <c r="AZ14">
        <v>1.0100790083408355</v>
      </c>
      <c r="BA14">
        <v>1.0618684196472168</v>
      </c>
      <c r="BB14">
        <v>1.0205591416358948</v>
      </c>
      <c r="BC14">
        <v>0.99800628677010539</v>
      </c>
      <c r="BD14">
        <v>1.014136210680008</v>
      </c>
      <c r="BE14">
        <v>0.99348177492618561</v>
      </c>
      <c r="BF14" t="e">
        <v>#N/A</v>
      </c>
    </row>
    <row r="15" spans="1:58" x14ac:dyDescent="0.35">
      <c r="A15" t="s">
        <v>57</v>
      </c>
      <c r="B15" t="e">
        <v>#N/A</v>
      </c>
      <c r="C15">
        <v>1.0508715391159058</v>
      </c>
      <c r="D15">
        <v>1.0334020328521729</v>
      </c>
      <c r="E15">
        <v>1.036782660484314</v>
      </c>
      <c r="F15">
        <v>1.0318378829956054</v>
      </c>
      <c r="G15">
        <v>1.0532141542434692</v>
      </c>
      <c r="H15">
        <v>1.0312236618995667</v>
      </c>
      <c r="I15">
        <v>1.0324776268005371</v>
      </c>
      <c r="J15">
        <v>1.0283803200721742</v>
      </c>
      <c r="K15">
        <v>1.0273357295989991</v>
      </c>
      <c r="L15">
        <v>1.0697483015060425</v>
      </c>
      <c r="M15">
        <v>1.0620437192916869</v>
      </c>
      <c r="N15">
        <v>1.075999321937561</v>
      </c>
      <c r="O15">
        <v>1.0804554271697997</v>
      </c>
      <c r="P15">
        <v>1.0950213909149169</v>
      </c>
      <c r="Q15">
        <v>1.0645777606964111</v>
      </c>
      <c r="R15">
        <v>1.0562491893768311</v>
      </c>
      <c r="S15">
        <v>1.0519871282577515</v>
      </c>
      <c r="T15">
        <v>1.0599301481246948</v>
      </c>
      <c r="U15">
        <v>1.0411437129974366</v>
      </c>
      <c r="V15">
        <v>1.0558062934875487</v>
      </c>
      <c r="W15">
        <v>1.0671666765213013</v>
      </c>
      <c r="X15">
        <v>1.0535528993606567</v>
      </c>
      <c r="Y15">
        <v>1.0347278380393983</v>
      </c>
      <c r="Z15">
        <v>1.0494977331161499</v>
      </c>
      <c r="AA15">
        <v>1.0296299552917481</v>
      </c>
      <c r="AB15">
        <v>1.0295099759101867</v>
      </c>
      <c r="AC15">
        <v>1.0243694829940795</v>
      </c>
      <c r="AD15">
        <v>1.0152685475349426</v>
      </c>
      <c r="AE15">
        <v>1.0296476101875305</v>
      </c>
      <c r="AF15">
        <v>1.02999680519104</v>
      </c>
      <c r="AG15">
        <v>1.0364187145233155</v>
      </c>
      <c r="AH15">
        <v>1.0347909307479859</v>
      </c>
      <c r="AI15">
        <v>1.02757084608078</v>
      </c>
      <c r="AJ15">
        <v>1.0252494287490845</v>
      </c>
      <c r="AK15">
        <v>1.018139181137085</v>
      </c>
      <c r="AL15">
        <v>1.0095561933517456</v>
      </c>
      <c r="AM15">
        <v>1.0116082775592803</v>
      </c>
      <c r="AN15">
        <v>1.0041779053211213</v>
      </c>
      <c r="AO15">
        <v>1.0027602109313012</v>
      </c>
      <c r="AP15">
        <v>1.0139146208763123</v>
      </c>
      <c r="AQ15">
        <v>1.0186060643196106</v>
      </c>
      <c r="AR15">
        <v>1.0114530396461487</v>
      </c>
      <c r="AS15">
        <v>1.0130929660797119</v>
      </c>
      <c r="AT15">
        <v>1.0179370021820069</v>
      </c>
      <c r="AU15">
        <v>1.0256790399551392</v>
      </c>
      <c r="AV15">
        <v>1.0190863549709319</v>
      </c>
      <c r="AW15">
        <v>1.0225198793411254</v>
      </c>
      <c r="AX15">
        <v>1.0181881594657898</v>
      </c>
      <c r="AY15">
        <v>1.019045113325119</v>
      </c>
      <c r="AZ15">
        <v>1.0100083041191101</v>
      </c>
      <c r="BA15">
        <v>1.0189159059524535</v>
      </c>
      <c r="BB15">
        <v>1.0198919785022735</v>
      </c>
      <c r="BC15">
        <v>1.0158367359638214</v>
      </c>
      <c r="BD15">
        <v>1.0178624498844147</v>
      </c>
      <c r="BE15">
        <v>1.01887389421463</v>
      </c>
      <c r="BF15" t="e">
        <v>#N/A</v>
      </c>
    </row>
    <row r="16" spans="1:58" x14ac:dyDescent="0.35">
      <c r="A16" t="s">
        <v>60</v>
      </c>
      <c r="B16" t="e">
        <v>#N/A</v>
      </c>
      <c r="C16" t="e">
        <v>#N/A</v>
      </c>
      <c r="D16" t="e">
        <v>#N/A</v>
      </c>
      <c r="E16" t="e">
        <v>#N/A</v>
      </c>
      <c r="F16" t="e">
        <v>#N/A</v>
      </c>
      <c r="G16" t="e">
        <v>#N/A</v>
      </c>
      <c r="H16" t="e">
        <v>#N/A</v>
      </c>
      <c r="I16" t="e">
        <v>#N/A</v>
      </c>
      <c r="J16" t="e">
        <v>#N/A</v>
      </c>
      <c r="K16" t="e">
        <v>#N/A</v>
      </c>
      <c r="L16" t="e">
        <v>#N/A</v>
      </c>
      <c r="M16" t="e">
        <v>#N/A</v>
      </c>
      <c r="N16" t="e">
        <v>#N/A</v>
      </c>
      <c r="O16" t="e">
        <v>#N/A</v>
      </c>
      <c r="P16" t="e">
        <v>#N/A</v>
      </c>
      <c r="Q16" t="e">
        <v>#N/A</v>
      </c>
      <c r="R16" t="e">
        <v>#N/A</v>
      </c>
      <c r="S16" t="e">
        <v>#N/A</v>
      </c>
      <c r="T16" t="e">
        <v>#N/A</v>
      </c>
      <c r="U16" t="e">
        <v>#N/A</v>
      </c>
      <c r="V16" t="e">
        <v>#N/A</v>
      </c>
      <c r="W16" t="e">
        <v>#N/A</v>
      </c>
      <c r="X16" t="e">
        <v>#N/A</v>
      </c>
      <c r="Y16" t="e">
        <v>#N/A</v>
      </c>
      <c r="Z16" t="e">
        <v>#N/A</v>
      </c>
      <c r="AA16" t="e">
        <v>#N/A</v>
      </c>
      <c r="AB16" t="e">
        <v>#N/A</v>
      </c>
      <c r="AC16" t="e">
        <v>#N/A</v>
      </c>
      <c r="AD16" t="e">
        <v>#N/A</v>
      </c>
      <c r="AE16" t="e">
        <v>#N/A</v>
      </c>
      <c r="AF16" t="e">
        <v>#N/A</v>
      </c>
      <c r="AG16">
        <v>1.835495147705078</v>
      </c>
      <c r="AH16">
        <v>11.653292236328125</v>
      </c>
      <c r="AI16">
        <v>8.4756695556640622</v>
      </c>
      <c r="AJ16">
        <v>14.852020263671875</v>
      </c>
      <c r="AK16">
        <v>6.4569531250000001</v>
      </c>
      <c r="AL16">
        <v>1.2642101287841796</v>
      </c>
      <c r="AM16">
        <v>1.0924021339416503</v>
      </c>
      <c r="AN16">
        <v>0.99036068856716153</v>
      </c>
      <c r="AO16">
        <v>1.0216100716590881</v>
      </c>
      <c r="AP16">
        <v>1.1249337005615234</v>
      </c>
      <c r="AQ16">
        <v>1.025150101184845</v>
      </c>
      <c r="AR16">
        <v>1.0311931920051576</v>
      </c>
      <c r="AS16">
        <v>1.0600861406326294</v>
      </c>
      <c r="AT16">
        <v>1.0831517601013183</v>
      </c>
      <c r="AU16">
        <v>1.161394214630127</v>
      </c>
      <c r="AV16">
        <v>1.113013973236084</v>
      </c>
      <c r="AW16">
        <v>1.2098171043395995</v>
      </c>
      <c r="AX16">
        <v>1.2776195335388183</v>
      </c>
      <c r="AY16">
        <v>0.81070268630981446</v>
      </c>
      <c r="AZ16">
        <v>1.1375655269622802</v>
      </c>
      <c r="BA16">
        <v>1.2256608581542969</v>
      </c>
      <c r="BB16">
        <v>1.0144134426116944</v>
      </c>
      <c r="BC16">
        <v>1.0102106666564941</v>
      </c>
      <c r="BD16">
        <v>1.0019611172378062</v>
      </c>
      <c r="BE16">
        <v>0.91154183387756349</v>
      </c>
      <c r="BF16" t="e">
        <v>#N/A</v>
      </c>
    </row>
    <row r="17" spans="1:58" x14ac:dyDescent="0.35">
      <c r="A17" t="s">
        <v>90</v>
      </c>
      <c r="B17" t="e">
        <v>#N/A</v>
      </c>
      <c r="C17">
        <v>1.0116060125827788</v>
      </c>
      <c r="D17">
        <v>1.0108963251113892</v>
      </c>
      <c r="E17">
        <v>1.0134376418590545</v>
      </c>
      <c r="F17">
        <v>1.0150530099868775</v>
      </c>
      <c r="G17">
        <v>1.0201172780990602</v>
      </c>
      <c r="H17">
        <v>1.0377131843566894</v>
      </c>
      <c r="I17">
        <v>1.0471307277679442</v>
      </c>
      <c r="J17">
        <v>1.0516348075866699</v>
      </c>
      <c r="K17">
        <v>1.0892537307739258</v>
      </c>
      <c r="L17">
        <v>1.0614534568786622</v>
      </c>
      <c r="M17">
        <v>1.0458255147933959</v>
      </c>
      <c r="N17">
        <v>1.0678665876388549</v>
      </c>
      <c r="O17">
        <v>1.0555102348327636</v>
      </c>
      <c r="P17">
        <v>1.132327070236206</v>
      </c>
      <c r="Q17">
        <v>1.1065637874603271</v>
      </c>
      <c r="R17">
        <v>1.0238966536521912</v>
      </c>
      <c r="S17">
        <v>1.0172870302200316</v>
      </c>
      <c r="T17">
        <v>1.022478837966919</v>
      </c>
      <c r="U17">
        <v>1.0855409622192382</v>
      </c>
      <c r="V17">
        <v>1.1000686550140382</v>
      </c>
      <c r="W17">
        <v>1.1768832778930665</v>
      </c>
      <c r="X17">
        <v>1.0369500756263732</v>
      </c>
      <c r="Y17">
        <v>1.0597696685791016</v>
      </c>
      <c r="Z17">
        <v>1.0317143535614013</v>
      </c>
      <c r="AA17">
        <v>1.0846072673797607</v>
      </c>
      <c r="AB17">
        <v>1.0466038703918457</v>
      </c>
      <c r="AC17">
        <v>1.0658634757995606</v>
      </c>
      <c r="AD17">
        <v>1.0148431062698364</v>
      </c>
      <c r="AE17">
        <v>1.0181317138671875</v>
      </c>
      <c r="AF17">
        <v>1.0507371091842652</v>
      </c>
      <c r="AG17">
        <v>1.0255653953552246</v>
      </c>
      <c r="AH17">
        <v>1.0390556597709655</v>
      </c>
      <c r="AI17">
        <v>0.99148015916347498</v>
      </c>
      <c r="AJ17">
        <v>1.0218336629867553</v>
      </c>
      <c r="AK17">
        <v>1.0080243593454361</v>
      </c>
      <c r="AL17">
        <v>1.0098424333333968</v>
      </c>
      <c r="AM17">
        <v>1.3468761825561524</v>
      </c>
      <c r="AN17">
        <v>1.0304931282997132</v>
      </c>
      <c r="AO17">
        <v>1.0495094060897827</v>
      </c>
      <c r="AP17">
        <v>1.0092183065414428</v>
      </c>
      <c r="AQ17">
        <v>1.0035359060764313</v>
      </c>
      <c r="AR17">
        <v>1.0396081876754761</v>
      </c>
      <c r="AS17">
        <v>1.0115461337566376</v>
      </c>
      <c r="AT17">
        <v>1.0119448721408844</v>
      </c>
      <c r="AU17">
        <v>1.0505682754516601</v>
      </c>
      <c r="AV17">
        <v>1.0082796734571458</v>
      </c>
      <c r="AW17">
        <v>1.0294752550125121</v>
      </c>
      <c r="AX17">
        <v>1.0148888993263245</v>
      </c>
      <c r="AY17">
        <v>0.98963457822799683</v>
      </c>
      <c r="AZ17">
        <v>0.99607355296611788</v>
      </c>
      <c r="BA17">
        <v>0.99141649603843685</v>
      </c>
      <c r="BB17">
        <v>1.0326745796203614</v>
      </c>
      <c r="BC17">
        <v>1.0145359897613526</v>
      </c>
      <c r="BD17">
        <v>1.0165659356117249</v>
      </c>
      <c r="BE17">
        <v>1.0447407293319702</v>
      </c>
      <c r="BF17" t="e">
        <v>#N/A</v>
      </c>
    </row>
    <row r="18" spans="1:58" x14ac:dyDescent="0.35">
      <c r="A18" t="s">
        <v>87</v>
      </c>
      <c r="B18" t="e">
        <v>#N/A</v>
      </c>
      <c r="C18" t="e">
        <v>#N/A</v>
      </c>
      <c r="D18" t="e">
        <v>#N/A</v>
      </c>
      <c r="E18" t="e">
        <v>#N/A</v>
      </c>
      <c r="F18" t="e">
        <v>#N/A</v>
      </c>
      <c r="G18" t="e">
        <v>#N/A</v>
      </c>
      <c r="H18" t="e">
        <v>#N/A</v>
      </c>
      <c r="I18" t="e">
        <v>#N/A</v>
      </c>
      <c r="J18" t="e">
        <v>#N/A</v>
      </c>
      <c r="K18" t="e">
        <v>#N/A</v>
      </c>
      <c r="L18" t="e">
        <v>#N/A</v>
      </c>
      <c r="M18" t="e">
        <v>#N/A</v>
      </c>
      <c r="N18" t="e">
        <v>#N/A</v>
      </c>
      <c r="O18" t="e">
        <v>#N/A</v>
      </c>
      <c r="P18" t="e">
        <v>#N/A</v>
      </c>
      <c r="Q18" t="e">
        <v>#N/A</v>
      </c>
      <c r="R18" t="e">
        <v>#N/A</v>
      </c>
      <c r="S18" t="e">
        <v>#N/A</v>
      </c>
      <c r="T18" t="e">
        <v>#N/A</v>
      </c>
      <c r="U18" t="e">
        <v>#N/A</v>
      </c>
      <c r="V18" t="e">
        <v>#N/A</v>
      </c>
      <c r="W18">
        <v>1.1891176414489746</v>
      </c>
      <c r="X18">
        <v>1.1372399425506592</v>
      </c>
      <c r="Y18">
        <v>0.96310032844543458</v>
      </c>
      <c r="Z18">
        <v>0.99581519931554796</v>
      </c>
      <c r="AA18">
        <v>0.98175005435943608</v>
      </c>
      <c r="AB18">
        <v>0.8260734939575195</v>
      </c>
      <c r="AC18">
        <v>1.0065904849767684</v>
      </c>
      <c r="AD18">
        <v>1.0200942778587341</v>
      </c>
      <c r="AE18">
        <v>1.0397466039657592</v>
      </c>
      <c r="AF18">
        <v>1.0482669544219971</v>
      </c>
      <c r="AG18">
        <v>0.98117475152015687</v>
      </c>
      <c r="AH18">
        <v>0.96467347621917721</v>
      </c>
      <c r="AI18">
        <v>0.96974185228347776</v>
      </c>
      <c r="AJ18">
        <v>1.0733118963241577</v>
      </c>
      <c r="AK18">
        <v>1.0109066843986512</v>
      </c>
      <c r="AL18">
        <v>1.0019672192633151</v>
      </c>
      <c r="AM18">
        <v>1.0093171513080597</v>
      </c>
      <c r="AN18">
        <v>0.92942589282989507</v>
      </c>
      <c r="AO18">
        <v>1.0265643382072449</v>
      </c>
      <c r="AP18">
        <v>1.2999148368835449</v>
      </c>
      <c r="AQ18">
        <v>0.96636123895645143</v>
      </c>
      <c r="AR18">
        <v>1.0356464242935182</v>
      </c>
      <c r="AS18">
        <v>1.0844494342803954</v>
      </c>
      <c r="AT18">
        <v>1.1099107646942139</v>
      </c>
      <c r="AU18">
        <v>1.1373499202728272</v>
      </c>
      <c r="AV18">
        <v>1.0884253120422362</v>
      </c>
      <c r="AW18">
        <v>1.0843543720245361</v>
      </c>
      <c r="AX18">
        <v>1.1136485385894774</v>
      </c>
      <c r="AY18">
        <v>0.87006244659423826</v>
      </c>
      <c r="AZ18">
        <v>1.0744101476669312</v>
      </c>
      <c r="BA18">
        <v>1.0973686695098877</v>
      </c>
      <c r="BB18">
        <v>1.0301476573944093</v>
      </c>
      <c r="BC18">
        <v>1.003840579688549</v>
      </c>
      <c r="BD18">
        <v>0.98329109907150269</v>
      </c>
      <c r="BE18">
        <v>0.906307487487793</v>
      </c>
      <c r="BF18" t="e">
        <v>#N/A</v>
      </c>
    </row>
    <row r="19" spans="1:58" x14ac:dyDescent="0.35">
      <c r="A19" t="s">
        <v>79</v>
      </c>
      <c r="B19" t="e">
        <v>#N/A</v>
      </c>
      <c r="C19">
        <v>1.062574815750122</v>
      </c>
      <c r="D19">
        <v>1.0002222349494696</v>
      </c>
      <c r="E19">
        <v>1.0516405916213989</v>
      </c>
      <c r="F19">
        <v>0.91256774902343751</v>
      </c>
      <c r="G19">
        <v>1.0793170499801636</v>
      </c>
      <c r="H19">
        <v>1.0629618883132934</v>
      </c>
      <c r="I19">
        <v>1.1479196357727051</v>
      </c>
      <c r="J19">
        <v>0.94230415821075442</v>
      </c>
      <c r="K19">
        <v>1.1182771587371827</v>
      </c>
      <c r="L19">
        <v>1.0051030904054641</v>
      </c>
      <c r="M19">
        <v>1.0296325492858887</v>
      </c>
      <c r="N19">
        <v>1.0440201950073242</v>
      </c>
      <c r="O19">
        <v>1.614057846069336</v>
      </c>
      <c r="P19">
        <v>1.4454271697998047</v>
      </c>
      <c r="Q19">
        <v>1.8056975555419923</v>
      </c>
      <c r="R19">
        <v>0.82369581222534183</v>
      </c>
      <c r="S19">
        <v>0.9678984403610229</v>
      </c>
      <c r="T19">
        <v>1.256188850402832</v>
      </c>
      <c r="U19">
        <v>1.1256450557708739</v>
      </c>
      <c r="V19">
        <v>1.1755506706237793</v>
      </c>
      <c r="W19">
        <v>1.0989469051361085</v>
      </c>
      <c r="X19">
        <v>1.098558120727539</v>
      </c>
      <c r="Y19">
        <v>1.0848775577545167</v>
      </c>
      <c r="Z19">
        <v>1.0787556648254395</v>
      </c>
      <c r="AA19">
        <v>1.1849511528015138</v>
      </c>
      <c r="AB19">
        <v>1.0825440502166748</v>
      </c>
      <c r="AC19">
        <v>1.1111963081359864</v>
      </c>
      <c r="AD19">
        <v>1.0749583530426026</v>
      </c>
      <c r="AE19">
        <v>1.0833797359466553</v>
      </c>
      <c r="AF19">
        <v>1.0653273534774781</v>
      </c>
      <c r="AG19">
        <v>1.0272953200340271</v>
      </c>
      <c r="AH19">
        <v>1.0258216190338134</v>
      </c>
      <c r="AI19">
        <v>1.0015551817417145</v>
      </c>
      <c r="AJ19">
        <v>1.0396621632575989</v>
      </c>
      <c r="AK19">
        <v>1.0714493846893312</v>
      </c>
      <c r="AL19">
        <v>1.1914321327209472</v>
      </c>
      <c r="AM19">
        <v>1.0380023217201233</v>
      </c>
      <c r="AN19">
        <v>1.0473621273040772</v>
      </c>
      <c r="AO19">
        <v>1.0378103780746459</v>
      </c>
      <c r="AP19">
        <v>1.0344665932655335</v>
      </c>
      <c r="AQ19">
        <v>1.0326116013526916</v>
      </c>
      <c r="AR19">
        <v>1.0389286732673646</v>
      </c>
      <c r="AS19">
        <v>1.0581581687927246</v>
      </c>
      <c r="AT19">
        <v>1.045621361732483</v>
      </c>
      <c r="AU19">
        <v>1.0458636093139648</v>
      </c>
      <c r="AV19">
        <v>1.0587597227096557</v>
      </c>
      <c r="AW19">
        <v>1.0647122335433961</v>
      </c>
      <c r="AX19">
        <v>1.0786096620559693</v>
      </c>
      <c r="AY19">
        <v>1.0676435470581054</v>
      </c>
      <c r="AZ19">
        <v>1.0714464855194092</v>
      </c>
      <c r="BA19">
        <v>1.0785944604873656</v>
      </c>
      <c r="BB19">
        <v>1.081645975112915</v>
      </c>
      <c r="BC19">
        <v>1.0717496299743652</v>
      </c>
      <c r="BD19">
        <v>1.0566875505447388</v>
      </c>
      <c r="BE19">
        <v>1.0587277650833129</v>
      </c>
      <c r="BF19" t="e">
        <v>#N/A</v>
      </c>
    </row>
    <row r="20" spans="1:58" x14ac:dyDescent="0.35">
      <c r="A20" t="s">
        <v>116</v>
      </c>
      <c r="B20" t="e">
        <v>#N/A</v>
      </c>
      <c r="C20" t="e">
        <v>#N/A</v>
      </c>
      <c r="D20" t="e">
        <v>#N/A</v>
      </c>
      <c r="E20" t="e">
        <v>#N/A</v>
      </c>
      <c r="F20" t="e">
        <v>#N/A</v>
      </c>
      <c r="G20" t="e">
        <v>#N/A</v>
      </c>
      <c r="H20" t="e">
        <v>#N/A</v>
      </c>
      <c r="I20" t="e">
        <v>#N/A</v>
      </c>
      <c r="J20" t="e">
        <v>#N/A</v>
      </c>
      <c r="K20" t="e">
        <v>#N/A</v>
      </c>
      <c r="L20" t="e">
        <v>#N/A</v>
      </c>
      <c r="M20" t="e">
        <v>#N/A</v>
      </c>
      <c r="N20" t="e">
        <v>#N/A</v>
      </c>
      <c r="O20" t="e">
        <v>#N/A</v>
      </c>
      <c r="P20" t="e">
        <v>#N/A</v>
      </c>
      <c r="Q20" t="e">
        <v>#N/A</v>
      </c>
      <c r="R20" t="e">
        <v>#N/A</v>
      </c>
      <c r="S20" t="e">
        <v>#N/A</v>
      </c>
      <c r="T20" t="e">
        <v>#N/A</v>
      </c>
      <c r="U20" t="e">
        <v>#N/A</v>
      </c>
      <c r="V20" t="e">
        <v>#N/A</v>
      </c>
      <c r="W20">
        <v>1.121923246383667</v>
      </c>
      <c r="X20">
        <v>1.0986739444732665</v>
      </c>
      <c r="Y20">
        <v>1.0563263988494873</v>
      </c>
      <c r="Z20">
        <v>1.052153663635254</v>
      </c>
      <c r="AA20">
        <v>1.0351651239395141</v>
      </c>
      <c r="AB20">
        <v>1.0446482515335083</v>
      </c>
      <c r="AC20">
        <v>1.0733035135269164</v>
      </c>
      <c r="AD20">
        <v>1.0276600670814515</v>
      </c>
      <c r="AE20">
        <v>1.0682792377471924</v>
      </c>
      <c r="AF20">
        <v>1.0371712064743042</v>
      </c>
      <c r="AG20">
        <v>1.0449483346939088</v>
      </c>
      <c r="AH20">
        <v>1.0213116145133971</v>
      </c>
      <c r="AI20">
        <v>1.0517530536651611</v>
      </c>
      <c r="AJ20">
        <v>1.0222147583961487</v>
      </c>
      <c r="AK20">
        <v>1.0306112051010132</v>
      </c>
      <c r="AL20">
        <v>1.0255696296691894</v>
      </c>
      <c r="AM20">
        <v>1.0091399198770523</v>
      </c>
      <c r="AN20">
        <v>1.0868930721282959</v>
      </c>
      <c r="AO20">
        <v>1.0444700050354003</v>
      </c>
      <c r="AP20">
        <v>0.98662897706031805</v>
      </c>
      <c r="AQ20">
        <v>1.0226109719276428</v>
      </c>
      <c r="AR20">
        <v>1.0090166145563126</v>
      </c>
      <c r="AS20">
        <v>1.0112473034858704</v>
      </c>
      <c r="AT20">
        <v>1.0582501983642578</v>
      </c>
      <c r="AU20">
        <v>1.0667136526107788</v>
      </c>
      <c r="AV20">
        <v>1.0448904752731323</v>
      </c>
      <c r="AW20">
        <v>1.0381160688400268</v>
      </c>
      <c r="AX20">
        <v>1.0068240231275558</v>
      </c>
      <c r="AY20">
        <v>1.0433627796173095</v>
      </c>
      <c r="AZ20">
        <v>0.96398448705673223</v>
      </c>
      <c r="BA20">
        <v>0.97287411451339723</v>
      </c>
      <c r="BB20">
        <v>0.99089965939521785</v>
      </c>
      <c r="BC20">
        <v>1.0097435688972474</v>
      </c>
      <c r="BD20">
        <v>0.99380382716655735</v>
      </c>
      <c r="BE20">
        <v>0.99865795820951464</v>
      </c>
      <c r="BF20" t="e">
        <v>#N/A</v>
      </c>
    </row>
    <row r="21" spans="1:58" x14ac:dyDescent="0.35">
      <c r="A21" t="s">
        <v>98</v>
      </c>
      <c r="B21" t="e">
        <v>#N/A</v>
      </c>
      <c r="C21" t="e">
        <v>#N/A</v>
      </c>
      <c r="D21" t="e">
        <v>#N/A</v>
      </c>
      <c r="E21" t="e">
        <v>#N/A</v>
      </c>
      <c r="F21" t="e">
        <v>#N/A</v>
      </c>
      <c r="G21" t="e">
        <v>#N/A</v>
      </c>
      <c r="H21" t="e">
        <v>#N/A</v>
      </c>
      <c r="I21" t="e">
        <v>#N/A</v>
      </c>
      <c r="J21" t="e">
        <v>#N/A</v>
      </c>
      <c r="K21" t="e">
        <v>#N/A</v>
      </c>
      <c r="L21" t="e">
        <v>#N/A</v>
      </c>
      <c r="M21" t="e">
        <v>#N/A</v>
      </c>
      <c r="N21" t="e">
        <v>#N/A</v>
      </c>
      <c r="O21" t="e">
        <v>#N/A</v>
      </c>
      <c r="P21" t="e">
        <v>#N/A</v>
      </c>
      <c r="Q21" t="e">
        <v>#N/A</v>
      </c>
      <c r="R21" t="e">
        <v>#N/A</v>
      </c>
      <c r="S21" t="e">
        <v>#N/A</v>
      </c>
      <c r="T21" t="e">
        <v>#N/A</v>
      </c>
      <c r="U21" t="e">
        <v>#N/A</v>
      </c>
      <c r="V21" t="e">
        <v>#N/A</v>
      </c>
      <c r="W21" t="e">
        <v>#N/A</v>
      </c>
      <c r="X21" t="e">
        <v>#N/A</v>
      </c>
      <c r="Y21" t="e">
        <v>#N/A</v>
      </c>
      <c r="Z21" t="e">
        <v>#N/A</v>
      </c>
      <c r="AA21" t="e">
        <v>#N/A</v>
      </c>
      <c r="AB21" t="e">
        <v>#N/A</v>
      </c>
      <c r="AC21" t="e">
        <v>#N/A</v>
      </c>
      <c r="AD21" t="e">
        <v>#N/A</v>
      </c>
      <c r="AE21" t="e">
        <v>#N/A</v>
      </c>
      <c r="AF21" t="e">
        <v>#N/A</v>
      </c>
      <c r="AG21">
        <v>2.0359790802001951</v>
      </c>
      <c r="AH21">
        <v>11.741412353515624</v>
      </c>
      <c r="AI21">
        <v>11.534490966796875</v>
      </c>
      <c r="AJ21">
        <v>20.451070556640627</v>
      </c>
      <c r="AK21">
        <v>7.6149298095703122</v>
      </c>
      <c r="AL21">
        <v>1.537150001525879</v>
      </c>
      <c r="AM21">
        <v>1.7164945220947265</v>
      </c>
      <c r="AN21">
        <v>1.7658040618896484</v>
      </c>
      <c r="AO21">
        <v>4.1679333496093749</v>
      </c>
      <c r="AP21">
        <v>2.8529080200195311</v>
      </c>
      <c r="AQ21">
        <v>1.7953456878662108</v>
      </c>
      <c r="AR21">
        <v>1.4489373779296875</v>
      </c>
      <c r="AS21">
        <v>1.3068532180786132</v>
      </c>
      <c r="AT21">
        <v>1.2267512321472167</v>
      </c>
      <c r="AU21">
        <v>1.1897216224670411</v>
      </c>
      <c r="AV21">
        <v>1.10748610496521</v>
      </c>
      <c r="AW21">
        <v>1.1287270927429198</v>
      </c>
      <c r="AX21">
        <v>1.2121353530883789</v>
      </c>
      <c r="AY21">
        <v>1.0568381118774415</v>
      </c>
      <c r="AZ21">
        <v>1.1107148551940917</v>
      </c>
      <c r="BA21">
        <v>1.7117952728271484</v>
      </c>
      <c r="BB21">
        <v>1.7543858337402343</v>
      </c>
      <c r="BC21">
        <v>1.2109158134460449</v>
      </c>
      <c r="BD21">
        <v>1.1784038734436035</v>
      </c>
      <c r="BE21">
        <v>1.1629442214965819</v>
      </c>
      <c r="BF21" t="e">
        <v>#N/A</v>
      </c>
    </row>
    <row r="22" spans="1:58" x14ac:dyDescent="0.35">
      <c r="A22" t="s">
        <v>70</v>
      </c>
      <c r="B22" t="e">
        <v>#N/A</v>
      </c>
      <c r="C22">
        <v>1.0131546866893768</v>
      </c>
      <c r="D22">
        <v>1.0166769194602967</v>
      </c>
      <c r="E22">
        <v>1.0302579665184022</v>
      </c>
      <c r="F22">
        <v>1.046424264907837</v>
      </c>
      <c r="G22">
        <v>1.0510071277618409</v>
      </c>
      <c r="H22">
        <v>1.0408601474761963</v>
      </c>
      <c r="I22">
        <v>1.0319343090057373</v>
      </c>
      <c r="J22">
        <v>1.0262028932571412</v>
      </c>
      <c r="K22">
        <v>1.0402382612228394</v>
      </c>
      <c r="L22">
        <v>1.0687278079986573</v>
      </c>
      <c r="M22">
        <v>1.0535821580886842</v>
      </c>
      <c r="N22">
        <v>1.0631782054901122</v>
      </c>
      <c r="O22">
        <v>1.0680698680877685</v>
      </c>
      <c r="P22">
        <v>1.121683406829834</v>
      </c>
      <c r="Q22">
        <v>1.1288972091674805</v>
      </c>
      <c r="R22">
        <v>1.0757526445388794</v>
      </c>
      <c r="S22">
        <v>1.0747805976867675</v>
      </c>
      <c r="T22">
        <v>1.044232497215271</v>
      </c>
      <c r="U22">
        <v>1.0450524187088013</v>
      </c>
      <c r="V22">
        <v>1.0412659645080566</v>
      </c>
      <c r="W22">
        <v>1.0513919687271118</v>
      </c>
      <c r="X22">
        <v>1.0757041692733764</v>
      </c>
      <c r="Y22">
        <v>1.0561284923553467</v>
      </c>
      <c r="Z22">
        <v>1.0543871736526489</v>
      </c>
      <c r="AA22">
        <v>1.0462774324417115</v>
      </c>
      <c r="AB22">
        <v>1.0279678034782409</v>
      </c>
      <c r="AC22">
        <v>1.0168411064147949</v>
      </c>
      <c r="AD22">
        <v>1.0216899013519287</v>
      </c>
      <c r="AE22">
        <v>1.0479745769500732</v>
      </c>
      <c r="AF22">
        <v>1.0281240320205689</v>
      </c>
      <c r="AG22">
        <v>1.02876624584198</v>
      </c>
      <c r="AH22">
        <v>1.0342452454566955</v>
      </c>
      <c r="AI22">
        <v>1.0399323177337647</v>
      </c>
      <c r="AJ22">
        <v>1.0209430503845214</v>
      </c>
      <c r="AK22">
        <v>1.01220769405365</v>
      </c>
      <c r="AL22">
        <v>1.0044408339262008</v>
      </c>
      <c r="AM22">
        <v>1.0089923787117003</v>
      </c>
      <c r="AN22">
        <v>1.0176077544689179</v>
      </c>
      <c r="AO22">
        <v>1.0056861472129821</v>
      </c>
      <c r="AP22">
        <v>1.0202357935905457</v>
      </c>
      <c r="AQ22">
        <v>1.0210158276557921</v>
      </c>
      <c r="AR22">
        <v>1.0167982172966004</v>
      </c>
      <c r="AS22">
        <v>1.0196300446987152</v>
      </c>
      <c r="AT22">
        <v>1.0198041951656343</v>
      </c>
      <c r="AU22">
        <v>1.0213604640960694</v>
      </c>
      <c r="AV22">
        <v>1.0231667828559876</v>
      </c>
      <c r="AW22">
        <v>1.0205823493003845</v>
      </c>
      <c r="AX22">
        <v>1.0195163047313691</v>
      </c>
      <c r="AY22">
        <v>1.0081096231937408</v>
      </c>
      <c r="AZ22">
        <v>1.0193195843696594</v>
      </c>
      <c r="BA22">
        <v>1.0200341796875001</v>
      </c>
      <c r="BB22">
        <v>1.0207413005828858</v>
      </c>
      <c r="BC22">
        <v>1.0115488195419311</v>
      </c>
      <c r="BD22">
        <v>1.0065744745731353</v>
      </c>
      <c r="BE22">
        <v>1.0086832374334336</v>
      </c>
      <c r="BF22" t="e">
        <v>#N/A</v>
      </c>
    </row>
    <row r="23" spans="1:58" x14ac:dyDescent="0.35">
      <c r="A23" t="s">
        <v>101</v>
      </c>
      <c r="B23" t="e">
        <v>#N/A</v>
      </c>
      <c r="C23">
        <v>1.0176302683353424</v>
      </c>
      <c r="D23">
        <v>1.0135696458816528</v>
      </c>
      <c r="E23">
        <v>1.0093765926361085</v>
      </c>
      <c r="F23">
        <v>1.021361711025238</v>
      </c>
      <c r="G23">
        <v>1.0561061429977416</v>
      </c>
      <c r="H23">
        <v>1.0577393388748169</v>
      </c>
      <c r="I23">
        <v>1.0312244367599488</v>
      </c>
      <c r="J23">
        <v>1.0167935812473297</v>
      </c>
      <c r="K23">
        <v>1.0021593223512173</v>
      </c>
      <c r="L23">
        <v>1.0736964225769043</v>
      </c>
      <c r="M23">
        <v>1.0506390380859374</v>
      </c>
      <c r="N23">
        <v>0.98764764904975888</v>
      </c>
      <c r="O23">
        <v>1.1467627048492433</v>
      </c>
      <c r="P23">
        <v>1.2171062278747558</v>
      </c>
      <c r="Q23">
        <v>1.1687729072570801</v>
      </c>
      <c r="R23">
        <v>1.011574844121933</v>
      </c>
      <c r="S23">
        <v>1.022424955368042</v>
      </c>
      <c r="T23">
        <v>1.0734918212890625</v>
      </c>
      <c r="U23">
        <v>1.0358543419837951</v>
      </c>
      <c r="V23">
        <v>1.1139852905273437</v>
      </c>
      <c r="W23">
        <v>0.97787973642349246</v>
      </c>
      <c r="X23">
        <v>0.93187661170959468</v>
      </c>
      <c r="Y23">
        <v>1.0770767259597778</v>
      </c>
      <c r="Z23">
        <v>1.0944443988800048</v>
      </c>
      <c r="AA23">
        <v>0.98123394131660457</v>
      </c>
      <c r="AB23">
        <v>1.0417568588256836</v>
      </c>
      <c r="AC23">
        <v>1.0913353443145752</v>
      </c>
      <c r="AD23">
        <v>1.0423819017410278</v>
      </c>
      <c r="AE23">
        <v>1.0197317743301391</v>
      </c>
      <c r="AF23">
        <v>1.0281328964233398</v>
      </c>
      <c r="AG23">
        <v>0.97439290523529054</v>
      </c>
      <c r="AH23">
        <v>1.0401264190673829</v>
      </c>
      <c r="AI23">
        <v>1.0165070664882661</v>
      </c>
      <c r="AJ23">
        <v>1.0358831691741943</v>
      </c>
      <c r="AK23">
        <v>1.0607865715026856</v>
      </c>
      <c r="AL23">
        <v>1.0196872878074645</v>
      </c>
      <c r="AM23">
        <v>0.98523215174674983</v>
      </c>
      <c r="AN23">
        <v>1.0150274085998534</v>
      </c>
      <c r="AO23">
        <v>0.9776431584358215</v>
      </c>
      <c r="AP23">
        <v>1.004588919878006</v>
      </c>
      <c r="AQ23">
        <v>0.9977731908857822</v>
      </c>
      <c r="AR23">
        <v>1.0175283896923064</v>
      </c>
      <c r="AS23">
        <v>0.97140573740005498</v>
      </c>
      <c r="AT23">
        <v>1.0206616926193237</v>
      </c>
      <c r="AU23">
        <v>1.026815309524536</v>
      </c>
      <c r="AV23">
        <v>1.0447832489013671</v>
      </c>
      <c r="AW23">
        <v>1.048469066619873</v>
      </c>
      <c r="AX23">
        <v>1.028046383857727</v>
      </c>
      <c r="AY23">
        <v>0.96955564737319944</v>
      </c>
      <c r="AZ23">
        <v>1.0111221623420716</v>
      </c>
      <c r="BA23">
        <v>1.0428289890289306</v>
      </c>
      <c r="BB23">
        <v>1.0189579141139984</v>
      </c>
      <c r="BC23">
        <v>1.0196213877201081</v>
      </c>
      <c r="BD23">
        <v>1.0151534843444825</v>
      </c>
      <c r="BE23">
        <v>1.0098331665992737</v>
      </c>
      <c r="BF23" t="e">
        <v>#N/A</v>
      </c>
    </row>
    <row r="24" spans="1:58" x14ac:dyDescent="0.35">
      <c r="A24" t="s">
        <v>73</v>
      </c>
      <c r="B24" t="e">
        <v>#N/A</v>
      </c>
      <c r="C24">
        <v>1.0104143571853639</v>
      </c>
      <c r="D24">
        <v>1.0378056120872499</v>
      </c>
      <c r="E24">
        <v>1.0254904103279114</v>
      </c>
      <c r="F24">
        <v>0.99636328011751174</v>
      </c>
      <c r="G24">
        <v>1.0205762052536012</v>
      </c>
      <c r="H24">
        <v>1.0113666558265686</v>
      </c>
      <c r="I24">
        <v>1.0014107243716717</v>
      </c>
      <c r="J24">
        <v>1.0327352499961853</v>
      </c>
      <c r="K24">
        <v>1.0345419549942017</v>
      </c>
      <c r="L24">
        <v>1.0504704713821411</v>
      </c>
      <c r="M24">
        <v>1.0157328379154205</v>
      </c>
      <c r="N24">
        <v>1.0531722593307495</v>
      </c>
      <c r="O24">
        <v>1.0482274007797241</v>
      </c>
      <c r="P24">
        <v>1.1492070960998535</v>
      </c>
      <c r="Q24">
        <v>1.1424693584442138</v>
      </c>
      <c r="R24">
        <v>1.140354299545288</v>
      </c>
      <c r="S24">
        <v>1.0517688703536987</v>
      </c>
      <c r="T24">
        <v>1.1233445930480956</v>
      </c>
      <c r="U24">
        <v>1.130046854019165</v>
      </c>
      <c r="V24">
        <v>1.10187819480896</v>
      </c>
      <c r="W24">
        <v>1.0746894836425782</v>
      </c>
      <c r="X24">
        <v>1.1614828491210938</v>
      </c>
      <c r="Y24">
        <v>1.0474620962142944</v>
      </c>
      <c r="Z24">
        <v>1.0195358097553253</v>
      </c>
      <c r="AA24">
        <v>0.95123018264770509</v>
      </c>
      <c r="AB24">
        <v>0.96395827531814571</v>
      </c>
      <c r="AC24">
        <v>1.0302845978736876</v>
      </c>
      <c r="AD24">
        <v>0.99389493107795712</v>
      </c>
      <c r="AE24">
        <v>1.0222493433952331</v>
      </c>
      <c r="AF24">
        <v>1.021765968799591</v>
      </c>
      <c r="AG24">
        <v>1.0075662016868592</v>
      </c>
      <c r="AH24">
        <v>1.0302513456344604</v>
      </c>
      <c r="AI24">
        <v>1.0237832188606262</v>
      </c>
      <c r="AJ24">
        <v>1.3503011322021485</v>
      </c>
      <c r="AK24">
        <v>1.1509945201873779</v>
      </c>
      <c r="AL24">
        <v>1.0690729379653932</v>
      </c>
      <c r="AM24">
        <v>1.036675090789795</v>
      </c>
      <c r="AN24">
        <v>1.0523160457611085</v>
      </c>
      <c r="AO24">
        <v>1.0854326057434083</v>
      </c>
      <c r="AP24">
        <v>1.0433806514739989</v>
      </c>
      <c r="AQ24">
        <v>1.0197207915782929</v>
      </c>
      <c r="AR24">
        <v>1.0355310678482055</v>
      </c>
      <c r="AS24">
        <v>1.030638678073883</v>
      </c>
      <c r="AT24">
        <v>1.0077019548416137</v>
      </c>
      <c r="AU24">
        <v>1.0429380512237549</v>
      </c>
      <c r="AV24">
        <v>1.0209166860580445</v>
      </c>
      <c r="AW24">
        <v>1.0039049425721169</v>
      </c>
      <c r="AX24">
        <v>1.0643452167510987</v>
      </c>
      <c r="AY24">
        <v>1.0254030108451844</v>
      </c>
      <c r="AZ24">
        <v>1.0087840121984482</v>
      </c>
      <c r="BA24">
        <v>1.0373387742042541</v>
      </c>
      <c r="BB24">
        <v>1.0769906187057494</v>
      </c>
      <c r="BC24">
        <v>1.0139675796031953</v>
      </c>
      <c r="BD24">
        <v>0.99752638965845108</v>
      </c>
      <c r="BE24">
        <v>1.0007503002882003</v>
      </c>
      <c r="BF24" t="e">
        <v>#N/A</v>
      </c>
    </row>
    <row r="25" spans="1:58" x14ac:dyDescent="0.35">
      <c r="A25" t="s">
        <v>106</v>
      </c>
      <c r="B25" t="e">
        <v>#N/A</v>
      </c>
      <c r="C25">
        <v>1.0093903648853302</v>
      </c>
      <c r="D25">
        <v>1.0097654455900191</v>
      </c>
      <c r="E25">
        <v>1.0127080142498017</v>
      </c>
      <c r="F25">
        <v>1.0046105304360389</v>
      </c>
      <c r="G25">
        <v>1.0146112298965455</v>
      </c>
      <c r="H25">
        <v>1.0260861110687256</v>
      </c>
      <c r="I25">
        <v>1.0348033571243287</v>
      </c>
      <c r="J25">
        <v>1.0898161506652833</v>
      </c>
      <c r="K25">
        <v>1.0628106307983398</v>
      </c>
      <c r="L25">
        <v>1.0626951932907105</v>
      </c>
      <c r="M25">
        <v>1.0954621124267578</v>
      </c>
      <c r="N25">
        <v>1.0952577114105224</v>
      </c>
      <c r="O25">
        <v>1.1281221008300781</v>
      </c>
      <c r="P25">
        <v>1.1498394775390626</v>
      </c>
      <c r="Q25">
        <v>1.0635702705383301</v>
      </c>
      <c r="R25">
        <v>1.027836492061615</v>
      </c>
      <c r="S25">
        <v>1.0926910114288331</v>
      </c>
      <c r="T25">
        <v>1.0491871023178101</v>
      </c>
      <c r="U25">
        <v>1.0641536331176757</v>
      </c>
      <c r="V25">
        <v>1.0985408687591554</v>
      </c>
      <c r="W25">
        <v>1.1770939064025878</v>
      </c>
      <c r="X25">
        <v>1.1220859241485597</v>
      </c>
      <c r="Y25">
        <v>1.1099738121032714</v>
      </c>
      <c r="Z25">
        <v>1.1029655265808105</v>
      </c>
      <c r="AA25">
        <v>1.0761408805847168</v>
      </c>
      <c r="AB25">
        <v>1.0583513689041137</v>
      </c>
      <c r="AC25">
        <v>1.0648815441131592</v>
      </c>
      <c r="AD25">
        <v>1.0489301395416259</v>
      </c>
      <c r="AE25">
        <v>1.056367130279541</v>
      </c>
      <c r="AF25">
        <v>1.0603357219696046</v>
      </c>
      <c r="AG25">
        <v>1.0643059062957763</v>
      </c>
      <c r="AH25">
        <v>1.0281388401985168</v>
      </c>
      <c r="AI25">
        <v>1.0519630432128906</v>
      </c>
      <c r="AJ25">
        <v>1.0195956420898438</v>
      </c>
      <c r="AK25">
        <v>1.0417846345901489</v>
      </c>
      <c r="AL25">
        <v>1.2936470031738281</v>
      </c>
      <c r="AM25">
        <v>1.0402390384674072</v>
      </c>
      <c r="AN25">
        <v>1.0274155116081238</v>
      </c>
      <c r="AO25">
        <v>1.0271214962005615</v>
      </c>
      <c r="AP25">
        <v>0.9576364469528198</v>
      </c>
      <c r="AQ25">
        <v>0.98630803823471069</v>
      </c>
      <c r="AR25">
        <v>1.0858044242858886</v>
      </c>
      <c r="AS25">
        <v>1.0282473993301391</v>
      </c>
      <c r="AT25">
        <v>1.0469214344024658</v>
      </c>
      <c r="AU25">
        <v>1.0676237344741821</v>
      </c>
      <c r="AV25">
        <v>1.0537717103958131</v>
      </c>
      <c r="AW25">
        <v>1.0586640596389771</v>
      </c>
      <c r="AX25">
        <v>1.0208533763885499</v>
      </c>
      <c r="AY25">
        <v>1.0033366495370866</v>
      </c>
      <c r="AZ25">
        <v>1.0104890751838684</v>
      </c>
      <c r="BA25">
        <v>0.99967427469789982</v>
      </c>
      <c r="BB25">
        <v>1.0482961225509644</v>
      </c>
      <c r="BC25">
        <v>1.0324589657783507</v>
      </c>
      <c r="BD25" t="e">
        <v>#N/A</v>
      </c>
      <c r="BE25" t="e">
        <v>#N/A</v>
      </c>
      <c r="BF25" t="e">
        <v>#N/A</v>
      </c>
    </row>
    <row r="26" spans="1:58" x14ac:dyDescent="0.35">
      <c r="A26" t="s">
        <v>124</v>
      </c>
      <c r="B26" t="e">
        <v>#N/A</v>
      </c>
      <c r="C26" t="e">
        <v>#N/A</v>
      </c>
      <c r="D26" t="e">
        <v>#N/A</v>
      </c>
      <c r="E26" t="e">
        <v>#N/A</v>
      </c>
      <c r="F26" t="e">
        <v>#N/A</v>
      </c>
      <c r="G26" t="e">
        <v>#N/A</v>
      </c>
      <c r="H26" t="e">
        <v>#N/A</v>
      </c>
      <c r="I26" t="e">
        <v>#N/A</v>
      </c>
      <c r="J26" t="e">
        <v>#N/A</v>
      </c>
      <c r="K26" t="e">
        <v>#N/A</v>
      </c>
      <c r="L26" t="e">
        <v>#N/A</v>
      </c>
      <c r="M26" t="e">
        <v>#N/A</v>
      </c>
      <c r="N26" t="e">
        <v>#N/A</v>
      </c>
      <c r="O26" t="e">
        <v>#N/A</v>
      </c>
      <c r="P26" t="e">
        <v>#N/A</v>
      </c>
      <c r="Q26" t="e">
        <v>#N/A</v>
      </c>
      <c r="R26" t="e">
        <v>#N/A</v>
      </c>
      <c r="S26" t="e">
        <v>#N/A</v>
      </c>
      <c r="T26" t="e">
        <v>#N/A</v>
      </c>
      <c r="U26" t="e">
        <v>#N/A</v>
      </c>
      <c r="V26" t="e">
        <v>#N/A</v>
      </c>
      <c r="W26">
        <v>1.0438259267807006</v>
      </c>
      <c r="X26">
        <v>1.0746640110015868</v>
      </c>
      <c r="Y26">
        <v>1.066404333114624</v>
      </c>
      <c r="Z26">
        <v>1.1004206371307372</v>
      </c>
      <c r="AA26">
        <v>1.0631259441375733</v>
      </c>
      <c r="AB26">
        <v>1.0668495512008667</v>
      </c>
      <c r="AC26">
        <v>1.0040387094020844</v>
      </c>
      <c r="AD26">
        <v>1.1469955348968506</v>
      </c>
      <c r="AE26">
        <v>1.0550559520721436</v>
      </c>
      <c r="AF26">
        <v>1.0570884943008423</v>
      </c>
      <c r="AG26">
        <v>1.0876414680480957</v>
      </c>
      <c r="AH26">
        <v>1.0929675865173341</v>
      </c>
      <c r="AI26">
        <v>1.0818646240234375</v>
      </c>
      <c r="AJ26">
        <v>1.1285198974609374</v>
      </c>
      <c r="AK26">
        <v>1.0804782009124756</v>
      </c>
      <c r="AL26">
        <v>1.0805612659454347</v>
      </c>
      <c r="AM26">
        <v>1.1248539733886718</v>
      </c>
      <c r="AN26">
        <v>1.1050963115692138</v>
      </c>
      <c r="AO26">
        <v>1.0743530797958374</v>
      </c>
      <c r="AP26">
        <v>1.022862091064453</v>
      </c>
      <c r="AQ26">
        <v>1.0526630878448486</v>
      </c>
      <c r="AR26">
        <v>1.048812174797058</v>
      </c>
      <c r="AS26">
        <v>1.0308507442474366</v>
      </c>
      <c r="AT26">
        <v>1.0379093265533448</v>
      </c>
      <c r="AU26">
        <v>1.058579339981079</v>
      </c>
      <c r="AV26">
        <v>1.0541119480133057</v>
      </c>
      <c r="AW26">
        <v>1.0311066031455993</v>
      </c>
      <c r="AX26">
        <v>1.0565307235717774</v>
      </c>
      <c r="AY26">
        <v>1.0485125112533569</v>
      </c>
      <c r="AZ26">
        <v>1.0598551082611083</v>
      </c>
      <c r="BA26">
        <v>1.0860716438293456</v>
      </c>
      <c r="BB26">
        <v>1.09180739402771</v>
      </c>
      <c r="BC26">
        <v>1.0586439466476441</v>
      </c>
      <c r="BD26">
        <v>1.0728055477142333</v>
      </c>
      <c r="BE26">
        <v>1.0370390272140504</v>
      </c>
      <c r="BF26" t="e">
        <v>#N/A</v>
      </c>
    </row>
    <row r="27" spans="1:58" x14ac:dyDescent="0.35">
      <c r="A27" t="s">
        <v>110</v>
      </c>
      <c r="B27" t="e">
        <v>#N/A</v>
      </c>
      <c r="C27">
        <v>1.0655789375305176</v>
      </c>
      <c r="D27">
        <v>1.0356999826431275</v>
      </c>
      <c r="E27">
        <v>1.0118131804466248</v>
      </c>
      <c r="F27">
        <v>1.0751926565170289</v>
      </c>
      <c r="G27">
        <v>1.0501652002334594</v>
      </c>
      <c r="H27">
        <v>1.026983187198639</v>
      </c>
      <c r="I27">
        <v>1.0200786662101746</v>
      </c>
      <c r="J27">
        <v>0.95455949306488042</v>
      </c>
      <c r="K27">
        <v>1.029457724094391</v>
      </c>
      <c r="L27">
        <v>1.0597276496887207</v>
      </c>
      <c r="M27">
        <v>1.0250590825080872</v>
      </c>
      <c r="N27">
        <v>1.1899603271484376</v>
      </c>
      <c r="O27">
        <v>1.4295016479492189</v>
      </c>
      <c r="P27">
        <v>1.6153956604003907</v>
      </c>
      <c r="Q27">
        <v>1.0669527769088745</v>
      </c>
      <c r="R27">
        <v>1.0860289382934569</v>
      </c>
      <c r="S27">
        <v>1.1253650093078613</v>
      </c>
      <c r="T27">
        <v>1.1410381126403808</v>
      </c>
      <c r="U27">
        <v>1.1979717445373534</v>
      </c>
      <c r="V27">
        <v>1.250489444732666</v>
      </c>
      <c r="W27">
        <v>1.2948603439331055</v>
      </c>
      <c r="X27">
        <v>2.5828274536132811</v>
      </c>
      <c r="Y27">
        <v>3.651979675292969</v>
      </c>
      <c r="Z27">
        <v>15.433973388671875</v>
      </c>
      <c r="AA27">
        <v>124.386611328125</v>
      </c>
      <c r="AB27">
        <v>3.3010516357421875</v>
      </c>
      <c r="AC27">
        <v>1.1458419609069823</v>
      </c>
      <c r="AD27">
        <v>1.1752332878112792</v>
      </c>
      <c r="AE27">
        <v>1.1318642997741699</v>
      </c>
      <c r="AF27">
        <v>1.162679386138916</v>
      </c>
      <c r="AG27">
        <v>1.1768944358825684</v>
      </c>
      <c r="AH27">
        <v>1.1319920444488525</v>
      </c>
      <c r="AI27">
        <v>1.0655715799331664</v>
      </c>
      <c r="AJ27">
        <v>1.0795220804214478</v>
      </c>
      <c r="AK27">
        <v>1.1142728137969971</v>
      </c>
      <c r="AL27">
        <v>1.1158020877838135</v>
      </c>
      <c r="AM27">
        <v>1.0570504236221314</v>
      </c>
      <c r="AN27">
        <v>1.0705112791061402</v>
      </c>
      <c r="AO27">
        <v>1.0241156554222106</v>
      </c>
      <c r="AP27">
        <v>1.0519540452957152</v>
      </c>
      <c r="AQ27">
        <v>1.0187009465694428</v>
      </c>
      <c r="AR27">
        <v>1.0282075762748719</v>
      </c>
      <c r="AS27">
        <v>1.0632999181747436</v>
      </c>
      <c r="AT27">
        <v>1.0796770858764648</v>
      </c>
      <c r="AU27">
        <v>1.0594079732894897</v>
      </c>
      <c r="AV27">
        <v>1.1366368007659913</v>
      </c>
      <c r="AW27">
        <v>1.0737326622009278</v>
      </c>
      <c r="AX27">
        <v>1.1038085460662841</v>
      </c>
      <c r="AY27">
        <v>0.97581467390060428</v>
      </c>
      <c r="AZ27">
        <v>1.0877567386627198</v>
      </c>
      <c r="BA27">
        <v>1.1460498905181884</v>
      </c>
      <c r="BB27">
        <v>1.0709996652603149</v>
      </c>
      <c r="BC27">
        <v>1.0599276590347291</v>
      </c>
      <c r="BD27">
        <v>1.0205119776725768</v>
      </c>
      <c r="BE27">
        <v>0.95379688262939455</v>
      </c>
      <c r="BF27" t="e">
        <v>#N/A</v>
      </c>
    </row>
    <row r="28" spans="1:58" x14ac:dyDescent="0.35">
      <c r="A28" t="s">
        <v>93</v>
      </c>
      <c r="B28" t="e">
        <v>#N/A</v>
      </c>
      <c r="C28" t="e">
        <v>#N/A</v>
      </c>
      <c r="D28" t="e">
        <v>#N/A</v>
      </c>
      <c r="E28" t="e">
        <v>#N/A</v>
      </c>
      <c r="F28" t="e">
        <v>#N/A</v>
      </c>
      <c r="G28" t="e">
        <v>#N/A</v>
      </c>
      <c r="H28" t="e">
        <v>#N/A</v>
      </c>
      <c r="I28" t="e">
        <v>#N/A</v>
      </c>
      <c r="J28" t="e">
        <v>#N/A</v>
      </c>
      <c r="K28" t="e">
        <v>#N/A</v>
      </c>
      <c r="L28" t="e">
        <v>#N/A</v>
      </c>
      <c r="M28" t="e">
        <v>#N/A</v>
      </c>
      <c r="N28" t="e">
        <v>#N/A</v>
      </c>
      <c r="O28" t="e">
        <v>#N/A</v>
      </c>
      <c r="P28" t="e">
        <v>#N/A</v>
      </c>
      <c r="Q28" t="e">
        <v>#N/A</v>
      </c>
      <c r="R28" t="e">
        <v>#N/A</v>
      </c>
      <c r="S28" t="e">
        <v>#N/A</v>
      </c>
      <c r="T28" t="e">
        <v>#N/A</v>
      </c>
      <c r="U28" t="e">
        <v>#N/A</v>
      </c>
      <c r="V28" t="e">
        <v>#N/A</v>
      </c>
      <c r="W28" t="e">
        <v>#N/A</v>
      </c>
      <c r="X28" t="e">
        <v>#N/A</v>
      </c>
      <c r="Y28" t="e">
        <v>#N/A</v>
      </c>
      <c r="Z28" t="e">
        <v>#N/A</v>
      </c>
      <c r="AA28" t="e">
        <v>#N/A</v>
      </c>
      <c r="AB28" t="e">
        <v>#N/A</v>
      </c>
      <c r="AC28" t="e">
        <v>#N/A</v>
      </c>
      <c r="AD28" t="e">
        <v>#N/A</v>
      </c>
      <c r="AE28" t="e">
        <v>#N/A</v>
      </c>
      <c r="AF28" t="e">
        <v>#N/A</v>
      </c>
      <c r="AG28" t="e">
        <v>#N/A</v>
      </c>
      <c r="AH28" t="e">
        <v>#N/A</v>
      </c>
      <c r="AI28" t="e">
        <v>#N/A</v>
      </c>
      <c r="AJ28" t="e">
        <v>#N/A</v>
      </c>
      <c r="AK28">
        <v>1.0884743022918701</v>
      </c>
      <c r="AL28">
        <v>0.829432373046875</v>
      </c>
      <c r="AM28">
        <v>1.1301148128509522</v>
      </c>
      <c r="AN28">
        <v>0.98418074965476987</v>
      </c>
      <c r="AO28">
        <v>1.0835565090179444</v>
      </c>
      <c r="AP28">
        <v>1.2879013633728027</v>
      </c>
      <c r="AQ28">
        <v>1.0296196293830873</v>
      </c>
      <c r="AR28">
        <v>1.0446158266067505</v>
      </c>
      <c r="AS28">
        <v>1.0091238468885422</v>
      </c>
      <c r="AT28">
        <v>1.0257249784469604</v>
      </c>
      <c r="AU28">
        <v>1.0282626748085022</v>
      </c>
      <c r="AV28">
        <v>1.0783152151107789</v>
      </c>
      <c r="AW28">
        <v>1.0629489278793336</v>
      </c>
      <c r="AX28">
        <v>1.0724959707260131</v>
      </c>
      <c r="AY28">
        <v>1.0003071186132728</v>
      </c>
      <c r="AZ28">
        <v>1.0150756168365478</v>
      </c>
      <c r="BA28">
        <v>1.0247462320327758</v>
      </c>
      <c r="BB28">
        <v>1.0087814986705781</v>
      </c>
      <c r="BC28">
        <v>0.99712596774101259</v>
      </c>
      <c r="BD28">
        <v>1.0100600373744966</v>
      </c>
      <c r="BE28">
        <v>1.0144499349594116</v>
      </c>
      <c r="BF28" t="e">
        <v>#N/A</v>
      </c>
    </row>
    <row r="29" spans="1:58" x14ac:dyDescent="0.35">
      <c r="A29" t="s">
        <v>127</v>
      </c>
      <c r="B29" t="e">
        <v>#N/A</v>
      </c>
      <c r="C29">
        <v>1.0193394649028777</v>
      </c>
      <c r="D29">
        <v>1.0136073529720306</v>
      </c>
      <c r="E29">
        <v>1.0117682671546937</v>
      </c>
      <c r="F29">
        <v>1.025474989414215</v>
      </c>
      <c r="G29">
        <v>1.0384627556800843</v>
      </c>
      <c r="H29">
        <v>1.057887420654297</v>
      </c>
      <c r="I29">
        <v>1.0758155107498169</v>
      </c>
      <c r="J29">
        <v>1.0216614937782287</v>
      </c>
      <c r="K29">
        <v>1.0158435523509979</v>
      </c>
      <c r="L29">
        <v>1.0597859334945678</v>
      </c>
      <c r="M29">
        <v>1.0466417980194092</v>
      </c>
      <c r="N29">
        <v>1.1077542209625244</v>
      </c>
      <c r="O29">
        <v>1.0990661239624024</v>
      </c>
      <c r="P29">
        <v>1.1279692459106445</v>
      </c>
      <c r="Q29">
        <v>1.1646728134155273</v>
      </c>
      <c r="R29">
        <v>1.1131552982330322</v>
      </c>
      <c r="S29">
        <v>1.0493738317489625</v>
      </c>
      <c r="T29">
        <v>1.1246681118011475</v>
      </c>
      <c r="U29">
        <v>1.2185636138916016</v>
      </c>
      <c r="V29">
        <v>1.1019028282165528</v>
      </c>
      <c r="W29">
        <v>0.99911677159368995</v>
      </c>
      <c r="X29">
        <v>1.0369541835784912</v>
      </c>
      <c r="Y29">
        <v>1.0874548530578614</v>
      </c>
      <c r="Z29">
        <v>1.154269847869873</v>
      </c>
      <c r="AA29">
        <v>1.228936595916748</v>
      </c>
      <c r="AB29">
        <v>1.1406124973297118</v>
      </c>
      <c r="AC29">
        <v>1.1269406986236572</v>
      </c>
      <c r="AD29">
        <v>1.2269705963134765</v>
      </c>
      <c r="AE29">
        <v>1.1364877700805665</v>
      </c>
      <c r="AF29">
        <v>1.0630001831054687</v>
      </c>
      <c r="AG29">
        <v>1.0517771005630494</v>
      </c>
      <c r="AH29">
        <v>1.0663928079605103</v>
      </c>
      <c r="AI29">
        <v>1.1306470012664795</v>
      </c>
      <c r="AJ29">
        <v>1.0946380519866943</v>
      </c>
      <c r="AK29">
        <v>1.0715529489517213</v>
      </c>
      <c r="AL29">
        <v>1.1611219596862794</v>
      </c>
      <c r="AM29">
        <v>1.052815375328064</v>
      </c>
      <c r="AN29">
        <v>1.0966339302062988</v>
      </c>
      <c r="AO29">
        <v>1.1423520851135254</v>
      </c>
      <c r="AP29">
        <v>1.1417096710205079</v>
      </c>
      <c r="AQ29">
        <v>1.083128252029419</v>
      </c>
      <c r="AR29">
        <v>1.0118737065792083</v>
      </c>
      <c r="AS29">
        <v>1.0325908422470094</v>
      </c>
      <c r="AT29">
        <v>1.1007878875732422</v>
      </c>
      <c r="AU29">
        <v>1.1547170639038087</v>
      </c>
      <c r="AV29">
        <v>1.0747313117980957</v>
      </c>
      <c r="AW29">
        <v>1.0492760705947877</v>
      </c>
      <c r="AX29">
        <v>1.0472939348220824</v>
      </c>
      <c r="AY29">
        <v>1.0646252584457399</v>
      </c>
      <c r="AZ29">
        <v>1.0892000007629394</v>
      </c>
      <c r="BA29">
        <v>1.164148120880127</v>
      </c>
      <c r="BB29">
        <v>0.99887797400355338</v>
      </c>
      <c r="BC29">
        <v>1.0112378692626953</v>
      </c>
      <c r="BD29">
        <v>1.1104591369628907</v>
      </c>
      <c r="BE29">
        <v>1.0254163002967835</v>
      </c>
      <c r="BF29" t="e">
        <v>#N/A</v>
      </c>
    </row>
    <row r="30" spans="1:58" x14ac:dyDescent="0.35">
      <c r="A30" t="s">
        <v>113</v>
      </c>
      <c r="B30" t="e">
        <v>#N/A</v>
      </c>
      <c r="C30">
        <v>1.3130252838134766</v>
      </c>
      <c r="D30">
        <v>1.7883075714111327</v>
      </c>
      <c r="E30">
        <v>1.6976638793945313</v>
      </c>
      <c r="F30">
        <v>1.9383467864990234</v>
      </c>
      <c r="G30">
        <v>1.5138486862182616</v>
      </c>
      <c r="H30">
        <v>1.3940589141845703</v>
      </c>
      <c r="I30">
        <v>1.2924483680725098</v>
      </c>
      <c r="J30">
        <v>1.2667067909240723</v>
      </c>
      <c r="K30">
        <v>1.209140224456787</v>
      </c>
      <c r="L30">
        <v>1.1709228515625001</v>
      </c>
      <c r="M30">
        <v>1.2025389289855957</v>
      </c>
      <c r="N30">
        <v>1.1914440727233886</v>
      </c>
      <c r="O30">
        <v>1.2266485214233398</v>
      </c>
      <c r="P30">
        <v>1.3480018615722655</v>
      </c>
      <c r="Q30">
        <v>1.3386227798461914</v>
      </c>
      <c r="R30">
        <v>1.4762698364257814</v>
      </c>
      <c r="S30">
        <v>1.4617956542968751</v>
      </c>
      <c r="T30">
        <v>1.4105979919433593</v>
      </c>
      <c r="U30">
        <v>1.5648057556152344</v>
      </c>
      <c r="V30">
        <v>1.8730687713623047</v>
      </c>
      <c r="W30">
        <v>2.072140350341797</v>
      </c>
      <c r="X30">
        <v>2.0483236694335938</v>
      </c>
      <c r="Y30">
        <v>2.4019563293457029</v>
      </c>
      <c r="Z30">
        <v>3.1278578186035157</v>
      </c>
      <c r="AA30">
        <v>3.3172349548339843</v>
      </c>
      <c r="AB30">
        <v>2.4527154541015626</v>
      </c>
      <c r="AC30">
        <v>3.0410342407226563</v>
      </c>
      <c r="AD30">
        <v>7.5111383056640628</v>
      </c>
      <c r="AE30">
        <v>13.09121337890625</v>
      </c>
      <c r="AF30">
        <v>28.00442138671875</v>
      </c>
      <c r="AG30">
        <v>5.1423626708984376</v>
      </c>
      <c r="AH30">
        <v>10.681842651367187</v>
      </c>
      <c r="AI30">
        <v>21.013477783203125</v>
      </c>
      <c r="AJ30">
        <v>24.028408203125</v>
      </c>
      <c r="AK30">
        <v>1.9352188110351563</v>
      </c>
      <c r="AL30">
        <v>1.1599427890777587</v>
      </c>
      <c r="AM30">
        <v>1.077288875579834</v>
      </c>
      <c r="AN30">
        <v>1.0492411088943481</v>
      </c>
      <c r="AO30">
        <v>1.0800934314727784</v>
      </c>
      <c r="AP30">
        <v>1.0588542938232421</v>
      </c>
      <c r="AQ30">
        <v>1.0793982458114624</v>
      </c>
      <c r="AR30">
        <v>1.0979844379425048</v>
      </c>
      <c r="AS30">
        <v>1.1409157943725585</v>
      </c>
      <c r="AT30">
        <v>1.0775102281570434</v>
      </c>
      <c r="AU30">
        <v>1.0743135023117065</v>
      </c>
      <c r="AV30">
        <v>1.0677582931518554</v>
      </c>
      <c r="AW30">
        <v>1.0643661546707153</v>
      </c>
      <c r="AX30">
        <v>1.0877899074554442</v>
      </c>
      <c r="AY30">
        <v>1.0731386709213258</v>
      </c>
      <c r="AZ30">
        <v>1.0842276859283446</v>
      </c>
      <c r="BA30">
        <v>1.0831799221038818</v>
      </c>
      <c r="BB30">
        <v>1.078179154396057</v>
      </c>
      <c r="BC30">
        <v>1.0738540744781495</v>
      </c>
      <c r="BD30">
        <v>1.0686513900756835</v>
      </c>
      <c r="BE30">
        <v>1.079698920249939</v>
      </c>
      <c r="BF30" t="e">
        <v>#N/A</v>
      </c>
    </row>
    <row r="31" spans="1:58" x14ac:dyDescent="0.35">
      <c r="A31" t="s">
        <v>186</v>
      </c>
      <c r="B31" t="e">
        <v>#N/A</v>
      </c>
      <c r="C31" t="e">
        <v>#N/A</v>
      </c>
      <c r="D31" t="e">
        <v>#N/A</v>
      </c>
      <c r="E31" t="e">
        <v>#N/A</v>
      </c>
      <c r="F31" t="e">
        <v>#N/A</v>
      </c>
      <c r="G31" t="e">
        <v>#N/A</v>
      </c>
      <c r="H31" t="e">
        <v>#N/A</v>
      </c>
      <c r="I31" t="e">
        <v>#N/A</v>
      </c>
      <c r="J31" t="e">
        <v>#N/A</v>
      </c>
      <c r="K31" t="e">
        <v>#N/A</v>
      </c>
      <c r="L31" t="e">
        <v>#N/A</v>
      </c>
      <c r="M31" t="e">
        <v>#N/A</v>
      </c>
      <c r="N31" t="e">
        <v>#N/A</v>
      </c>
      <c r="O31" t="e">
        <v>#N/A</v>
      </c>
      <c r="P31" t="e">
        <v>#N/A</v>
      </c>
      <c r="Q31" t="e">
        <v>#N/A</v>
      </c>
      <c r="R31" t="e">
        <v>#N/A</v>
      </c>
      <c r="S31" t="e">
        <v>#N/A</v>
      </c>
      <c r="T31" t="e">
        <v>#N/A</v>
      </c>
      <c r="U31" t="e">
        <v>#N/A</v>
      </c>
      <c r="V31" t="e">
        <v>#N/A</v>
      </c>
      <c r="W31" t="e">
        <v>#N/A</v>
      </c>
      <c r="X31" t="e">
        <v>#N/A</v>
      </c>
      <c r="Y31" t="e">
        <v>#N/A</v>
      </c>
      <c r="Z31" t="e">
        <v>#N/A</v>
      </c>
      <c r="AA31" t="e">
        <v>#N/A</v>
      </c>
      <c r="AB31" t="e">
        <v>#N/A</v>
      </c>
      <c r="AC31" t="e">
        <v>#N/A</v>
      </c>
      <c r="AD31" t="e">
        <v>#N/A</v>
      </c>
      <c r="AE31" t="e">
        <v>#N/A</v>
      </c>
      <c r="AF31" t="e">
        <v>#N/A</v>
      </c>
      <c r="AG31" t="e">
        <v>#N/A</v>
      </c>
      <c r="AH31" t="e">
        <v>#N/A</v>
      </c>
      <c r="AI31" t="e">
        <v>#N/A</v>
      </c>
      <c r="AJ31" t="e">
        <v>#N/A</v>
      </c>
      <c r="AK31" t="e">
        <v>#N/A</v>
      </c>
      <c r="AL31" t="e">
        <v>#N/A</v>
      </c>
      <c r="AM31" t="e">
        <v>#N/A</v>
      </c>
      <c r="AN31" t="e">
        <v>#N/A</v>
      </c>
      <c r="AO31" t="e">
        <v>#N/A</v>
      </c>
      <c r="AP31" t="e">
        <v>#N/A</v>
      </c>
      <c r="AQ31" t="e">
        <v>#N/A</v>
      </c>
      <c r="AR31" t="e">
        <v>#N/A</v>
      </c>
      <c r="AS31" t="e">
        <v>#N/A</v>
      </c>
      <c r="AT31" t="e">
        <v>#N/A</v>
      </c>
      <c r="AU31" t="e">
        <v>#N/A</v>
      </c>
      <c r="AV31" t="e">
        <v>#N/A</v>
      </c>
      <c r="AW31" t="e">
        <v>#N/A</v>
      </c>
      <c r="AX31" t="e">
        <v>#N/A</v>
      </c>
      <c r="AY31" t="e">
        <v>#N/A</v>
      </c>
      <c r="AZ31" t="e">
        <v>#N/A</v>
      </c>
      <c r="BA31" t="e">
        <v>#N/A</v>
      </c>
      <c r="BB31" t="e">
        <v>#N/A</v>
      </c>
      <c r="BC31" t="e">
        <v>#N/A</v>
      </c>
      <c r="BD31" t="e">
        <v>#N/A</v>
      </c>
      <c r="BE31" t="e">
        <v>#N/A</v>
      </c>
      <c r="BF31" t="e">
        <v>#N/A</v>
      </c>
    </row>
    <row r="32" spans="1:58" x14ac:dyDescent="0.35">
      <c r="A32" t="s">
        <v>119</v>
      </c>
      <c r="B32" t="e">
        <v>#N/A</v>
      </c>
      <c r="C32" t="e">
        <v>#N/A</v>
      </c>
      <c r="D32" t="e">
        <v>#N/A</v>
      </c>
      <c r="E32" t="e">
        <v>#N/A</v>
      </c>
      <c r="F32" t="e">
        <v>#N/A</v>
      </c>
      <c r="G32" t="e">
        <v>#N/A</v>
      </c>
      <c r="H32" t="e">
        <v>#N/A</v>
      </c>
      <c r="I32" t="e">
        <v>#N/A</v>
      </c>
      <c r="J32" t="e">
        <v>#N/A</v>
      </c>
      <c r="K32" t="e">
        <v>#N/A</v>
      </c>
      <c r="L32" t="e">
        <v>#N/A</v>
      </c>
      <c r="M32" t="e">
        <v>#N/A</v>
      </c>
      <c r="N32" t="e">
        <v>#N/A</v>
      </c>
      <c r="O32" t="e">
        <v>#N/A</v>
      </c>
      <c r="P32" t="e">
        <v>#N/A</v>
      </c>
      <c r="Q32">
        <v>1.0551896333694457</v>
      </c>
      <c r="R32">
        <v>1.056271276473999</v>
      </c>
      <c r="S32">
        <v>1.0838109970092773</v>
      </c>
      <c r="T32">
        <v>0.9782857012748718</v>
      </c>
      <c r="U32">
        <v>1.1267189025878905</v>
      </c>
      <c r="V32">
        <v>1.861139678955078</v>
      </c>
      <c r="W32">
        <v>1.0902159500122071</v>
      </c>
      <c r="X32">
        <v>0.95161556720733642</v>
      </c>
      <c r="Y32">
        <v>0.88579964637756348</v>
      </c>
      <c r="Z32">
        <v>0.98725828051567077</v>
      </c>
      <c r="AA32">
        <v>0.97535058975219724</v>
      </c>
      <c r="AB32">
        <v>0.68095252990722654</v>
      </c>
      <c r="AC32">
        <v>1.1072996044158936</v>
      </c>
      <c r="AD32">
        <v>0.92330927371978755</v>
      </c>
      <c r="AE32">
        <v>1.0869804954528808</v>
      </c>
      <c r="AF32">
        <v>1.084099636077881</v>
      </c>
      <c r="AG32">
        <v>0.97162719488143923</v>
      </c>
      <c r="AH32">
        <v>1.0172687542438508</v>
      </c>
      <c r="AI32">
        <v>0.97048510074615479</v>
      </c>
      <c r="AJ32">
        <v>0.91236373901367185</v>
      </c>
      <c r="AK32">
        <v>1.028729977607727</v>
      </c>
      <c r="AL32">
        <v>1.044887557029724</v>
      </c>
      <c r="AM32">
        <v>1.0858485317230224</v>
      </c>
      <c r="AN32">
        <v>0.88351426124572752</v>
      </c>
      <c r="AO32">
        <v>1.115939769744873</v>
      </c>
      <c r="AP32">
        <v>1.2901570892333984</v>
      </c>
      <c r="AQ32">
        <v>0.94408101558685298</v>
      </c>
      <c r="AR32">
        <v>1.0037420925498008</v>
      </c>
      <c r="AS32">
        <v>1.0610461139678955</v>
      </c>
      <c r="AT32">
        <v>1.1588616466522217</v>
      </c>
      <c r="AU32">
        <v>1.1876631927490235</v>
      </c>
      <c r="AV32">
        <v>1.1004772090911865</v>
      </c>
      <c r="AW32">
        <v>1.0112044799327851</v>
      </c>
      <c r="AX32">
        <v>1.1269272994995116</v>
      </c>
      <c r="AY32">
        <v>0.7790858459472656</v>
      </c>
      <c r="AZ32">
        <v>1.1668828201293946</v>
      </c>
      <c r="BA32">
        <v>1.2018050575256347</v>
      </c>
      <c r="BB32">
        <v>1.0122165310382842</v>
      </c>
      <c r="BC32">
        <v>0.97175846338272098</v>
      </c>
      <c r="BD32">
        <v>0.98136155605316167</v>
      </c>
      <c r="BE32">
        <v>0.82412273406982417</v>
      </c>
      <c r="BF32" t="e">
        <v>#N/A</v>
      </c>
    </row>
    <row r="33" spans="1:58" x14ac:dyDescent="0.35">
      <c r="A33" t="s">
        <v>82</v>
      </c>
      <c r="B33" t="e">
        <v>#N/A</v>
      </c>
      <c r="C33" t="e">
        <v>#N/A</v>
      </c>
      <c r="D33" t="e">
        <v>#N/A</v>
      </c>
      <c r="E33" t="e">
        <v>#N/A</v>
      </c>
      <c r="F33" t="e">
        <v>#N/A</v>
      </c>
      <c r="G33" t="e">
        <v>#N/A</v>
      </c>
      <c r="H33" t="e">
        <v>#N/A</v>
      </c>
      <c r="I33" t="e">
        <v>#N/A</v>
      </c>
      <c r="J33" t="e">
        <v>#N/A</v>
      </c>
      <c r="K33" t="e">
        <v>#N/A</v>
      </c>
      <c r="L33" t="e">
        <v>#N/A</v>
      </c>
      <c r="M33" t="e">
        <v>#N/A</v>
      </c>
      <c r="N33" t="e">
        <v>#N/A</v>
      </c>
      <c r="O33" t="e">
        <v>#N/A</v>
      </c>
      <c r="P33" t="e">
        <v>#N/A</v>
      </c>
      <c r="Q33" t="e">
        <v>#N/A</v>
      </c>
      <c r="R33" t="e">
        <v>#N/A</v>
      </c>
      <c r="S33" t="e">
        <v>#N/A</v>
      </c>
      <c r="T33" t="e">
        <v>#N/A</v>
      </c>
      <c r="U33" t="e">
        <v>#N/A</v>
      </c>
      <c r="V33" t="e">
        <v>#N/A</v>
      </c>
      <c r="W33">
        <v>1.0282093834877015</v>
      </c>
      <c r="X33">
        <v>1.0191647279262543</v>
      </c>
      <c r="Y33">
        <v>0.9935472828149795</v>
      </c>
      <c r="Z33">
        <v>1.0273674845695495</v>
      </c>
      <c r="AA33">
        <v>1.0022917713224888</v>
      </c>
      <c r="AB33">
        <v>1.0134548962116241</v>
      </c>
      <c r="AC33">
        <v>1.0006383880227805</v>
      </c>
      <c r="AD33">
        <v>0.94610256195068354</v>
      </c>
      <c r="AE33">
        <v>1.0672968435287475</v>
      </c>
      <c r="AF33">
        <v>1.261879997253418</v>
      </c>
      <c r="AG33">
        <v>3.2653785705566407</v>
      </c>
      <c r="AH33">
        <v>1.5957864761352538</v>
      </c>
      <c r="AI33">
        <v>1.510910530090332</v>
      </c>
      <c r="AJ33">
        <v>1.7270497131347655</v>
      </c>
      <c r="AK33">
        <v>1.6237664794921876</v>
      </c>
      <c r="AL33">
        <v>2.0164225769042967</v>
      </c>
      <c r="AM33">
        <v>10.586464233398438</v>
      </c>
      <c r="AN33">
        <v>1.3215863418579101</v>
      </c>
      <c r="AO33">
        <v>1.0200910067558289</v>
      </c>
      <c r="AP33">
        <v>1.0719887304306031</v>
      </c>
      <c r="AQ33">
        <v>1.0611030292510986</v>
      </c>
      <c r="AR33">
        <v>1.0378848361968993</v>
      </c>
      <c r="AS33">
        <v>1.0226982307434083</v>
      </c>
      <c r="AT33">
        <v>1.0563228702545167</v>
      </c>
      <c r="AU33">
        <v>1.0650343894958496</v>
      </c>
      <c r="AV33">
        <v>1.0674199438095093</v>
      </c>
      <c r="AW33">
        <v>1.1106610012054443</v>
      </c>
      <c r="AX33">
        <v>1.0815613746643067</v>
      </c>
      <c r="AY33">
        <v>1.0404713869094848</v>
      </c>
      <c r="AZ33">
        <v>1.0259006810188294</v>
      </c>
      <c r="BA33">
        <v>1.0597852516174315</v>
      </c>
      <c r="BB33">
        <v>1.015553239583969</v>
      </c>
      <c r="BC33">
        <v>0.99297155559062955</v>
      </c>
      <c r="BD33">
        <v>1.0045205795764922</v>
      </c>
      <c r="BE33">
        <v>1.0220583987236023</v>
      </c>
      <c r="BF33" t="e">
        <v>#N/A</v>
      </c>
    </row>
    <row r="34" spans="1:58" x14ac:dyDescent="0.35">
      <c r="A34" t="s">
        <v>76</v>
      </c>
      <c r="B34" t="e">
        <v>#N/A</v>
      </c>
      <c r="C34">
        <v>1.0190060830116272</v>
      </c>
      <c r="D34">
        <v>1.0201037168502807</v>
      </c>
      <c r="E34">
        <v>1.051475248336792</v>
      </c>
      <c r="F34">
        <v>1.0181221663951874</v>
      </c>
      <c r="G34">
        <v>0.99343927979469304</v>
      </c>
      <c r="H34">
        <v>1.0230311703681947</v>
      </c>
      <c r="I34">
        <v>0.95588991641998289</v>
      </c>
      <c r="J34">
        <v>0.99736121296882629</v>
      </c>
      <c r="K34">
        <v>1.0691315412521363</v>
      </c>
      <c r="L34">
        <v>1.0178342723846436</v>
      </c>
      <c r="M34">
        <v>1.0337747526168823</v>
      </c>
      <c r="N34">
        <v>1.0729664516448976</v>
      </c>
      <c r="O34">
        <v>1.0267785906791687</v>
      </c>
      <c r="P34">
        <v>1.1101470947265626</v>
      </c>
      <c r="Q34">
        <v>1.0817615604400634</v>
      </c>
      <c r="R34">
        <v>1.0672550582885743</v>
      </c>
      <c r="S34">
        <v>1.186619758605957</v>
      </c>
      <c r="T34">
        <v>1.145323257446289</v>
      </c>
      <c r="U34">
        <v>1.0775352573394776</v>
      </c>
      <c r="V34">
        <v>1.0869436836242676</v>
      </c>
      <c r="W34">
        <v>1.1358461952209473</v>
      </c>
      <c r="X34">
        <v>1.0904651641845704</v>
      </c>
      <c r="Y34">
        <v>1.0540931701660157</v>
      </c>
      <c r="Z34">
        <v>1.0650108528137208</v>
      </c>
      <c r="AA34">
        <v>1.0075706672668456</v>
      </c>
      <c r="AB34">
        <v>0.93654323101043702</v>
      </c>
      <c r="AC34">
        <v>1.0123732316493987</v>
      </c>
      <c r="AD34">
        <v>1.0340855669975282</v>
      </c>
      <c r="AE34">
        <v>1.0483162021636963</v>
      </c>
      <c r="AF34">
        <v>1.0181001543998718</v>
      </c>
      <c r="AG34">
        <v>0.96032219171524047</v>
      </c>
      <c r="AH34">
        <v>1.0022705961763858</v>
      </c>
      <c r="AI34">
        <v>0.98558160185813903</v>
      </c>
      <c r="AJ34">
        <v>1.1463896179199218</v>
      </c>
      <c r="AK34">
        <v>1.0676956892013549</v>
      </c>
      <c r="AL34">
        <v>1.0034870514273644</v>
      </c>
      <c r="AM34">
        <v>1.0155619990825653</v>
      </c>
      <c r="AN34">
        <v>1.0794031620025635</v>
      </c>
      <c r="AO34">
        <v>1.0443647766113282</v>
      </c>
      <c r="AP34">
        <v>0.99180233895778658</v>
      </c>
      <c r="AQ34">
        <v>1.0317962956428528</v>
      </c>
      <c r="AR34">
        <v>1.0383794569969178</v>
      </c>
      <c r="AS34">
        <v>1.0148477959632873</v>
      </c>
      <c r="AT34">
        <v>1.0009062731266021</v>
      </c>
      <c r="AU34">
        <v>1.0373939657211304</v>
      </c>
      <c r="AV34">
        <v>0.9982153600454331</v>
      </c>
      <c r="AW34">
        <v>1.0176232933998108</v>
      </c>
      <c r="AX34">
        <v>1.0916194534301757</v>
      </c>
      <c r="AY34">
        <v>1.0263769292831422</v>
      </c>
      <c r="AZ34">
        <v>1.037796266078949</v>
      </c>
      <c r="BA34">
        <v>1.0670591592788696</v>
      </c>
      <c r="BB34">
        <v>1.0582399940490723</v>
      </c>
      <c r="BC34">
        <v>0.97845407724380495</v>
      </c>
      <c r="BD34">
        <v>0.98795565128326412</v>
      </c>
      <c r="BE34">
        <v>1.0026689505577087</v>
      </c>
      <c r="BF34" t="e">
        <v>#N/A</v>
      </c>
    </row>
    <row r="35" spans="1:58" x14ac:dyDescent="0.35">
      <c r="A35" t="s">
        <v>63</v>
      </c>
      <c r="B35" t="e">
        <v>#N/A</v>
      </c>
      <c r="C35">
        <v>1.2007743644714355</v>
      </c>
      <c r="D35">
        <v>0.96432583570480346</v>
      </c>
      <c r="E35">
        <v>1.0468714952468872</v>
      </c>
      <c r="F35">
        <v>1.0541721773147583</v>
      </c>
      <c r="G35">
        <v>0.98970636248588562</v>
      </c>
      <c r="H35">
        <v>1.0315203404426574</v>
      </c>
      <c r="I35">
        <v>0.94682013988494873</v>
      </c>
      <c r="J35">
        <v>1.0305681324005127</v>
      </c>
      <c r="K35">
        <v>1.0536187982559204</v>
      </c>
      <c r="L35">
        <v>1.0518451166152953</v>
      </c>
      <c r="M35">
        <v>1.0138021898269653</v>
      </c>
      <c r="N35">
        <v>1.0429081010818482</v>
      </c>
      <c r="O35">
        <v>1.0551044225692749</v>
      </c>
      <c r="P35">
        <v>1.1245517730712891</v>
      </c>
      <c r="Q35">
        <v>1.2108690643310547</v>
      </c>
      <c r="R35">
        <v>1.0807494831085205</v>
      </c>
      <c r="S35">
        <v>1.1430412578582763</v>
      </c>
      <c r="T35">
        <v>1.1250770568847657</v>
      </c>
      <c r="U35">
        <v>1.2613070678710938</v>
      </c>
      <c r="V35">
        <v>1.1638402366638183</v>
      </c>
      <c r="W35">
        <v>0.93936685085296634</v>
      </c>
      <c r="X35">
        <v>1.0567202138900758</v>
      </c>
      <c r="Y35">
        <v>1.0642854881286621</v>
      </c>
      <c r="Z35">
        <v>1.1721619415283202</v>
      </c>
      <c r="AA35">
        <v>1.0506883907318114</v>
      </c>
      <c r="AB35">
        <v>0.95742585659027102</v>
      </c>
      <c r="AC35">
        <v>0.96582204818725581</v>
      </c>
      <c r="AD35">
        <v>1.0349122262001038</v>
      </c>
      <c r="AE35">
        <v>1.1475718498229981</v>
      </c>
      <c r="AF35">
        <v>1.059855613708496</v>
      </c>
      <c r="AG35">
        <v>1.0409314060211181</v>
      </c>
      <c r="AH35">
        <v>1.0540176057815551</v>
      </c>
      <c r="AI35">
        <v>1.0774264574050902</v>
      </c>
      <c r="AJ35">
        <v>1.0663844537734986</v>
      </c>
      <c r="AK35">
        <v>1.1610271263122558</v>
      </c>
      <c r="AL35">
        <v>1.1445311164855958</v>
      </c>
      <c r="AM35">
        <v>1.3239778900146484</v>
      </c>
      <c r="AN35">
        <v>1.114505558013916</v>
      </c>
      <c r="AO35">
        <v>1.1495414066314698</v>
      </c>
      <c r="AP35">
        <v>1.3894489288330079</v>
      </c>
      <c r="AQ35">
        <v>1.1371640682220459</v>
      </c>
      <c r="AR35">
        <v>1.0102785861492156</v>
      </c>
      <c r="AS35">
        <v>1.119457483291626</v>
      </c>
      <c r="AT35">
        <v>1.131461591720581</v>
      </c>
      <c r="AU35">
        <v>1.1885693359375</v>
      </c>
      <c r="AV35">
        <v>1.0284512805938721</v>
      </c>
      <c r="AW35">
        <v>1.0690187549591064</v>
      </c>
      <c r="AX35">
        <v>1.2399094390869141</v>
      </c>
      <c r="AY35">
        <v>1.0824735260009766</v>
      </c>
      <c r="AZ35">
        <v>1.1230329608917236</v>
      </c>
      <c r="BA35">
        <v>1.1429433822631836</v>
      </c>
      <c r="BB35">
        <v>1.1541650104522705</v>
      </c>
      <c r="BC35">
        <v>1.1316337966918946</v>
      </c>
      <c r="BD35">
        <v>1.0830340194702148</v>
      </c>
      <c r="BE35">
        <v>1.0588677597045899</v>
      </c>
      <c r="BF35" t="e">
        <v>#N/A</v>
      </c>
    </row>
    <row r="36" spans="1:58" x14ac:dyDescent="0.35">
      <c r="A36" t="s">
        <v>187</v>
      </c>
      <c r="B36" t="e">
        <v>#N/A</v>
      </c>
      <c r="C36" t="e">
        <v>#N/A</v>
      </c>
      <c r="D36" t="e">
        <v>#N/A</v>
      </c>
      <c r="E36" t="e">
        <v>#N/A</v>
      </c>
      <c r="F36" t="e">
        <v>#N/A</v>
      </c>
      <c r="G36" t="e">
        <v>#N/A</v>
      </c>
      <c r="H36" t="e">
        <v>#N/A</v>
      </c>
      <c r="I36" t="e">
        <v>#N/A</v>
      </c>
      <c r="J36" t="e">
        <v>#N/A</v>
      </c>
      <c r="K36" t="e">
        <v>#N/A</v>
      </c>
      <c r="L36" t="e">
        <v>#N/A</v>
      </c>
      <c r="M36" t="e">
        <v>#N/A</v>
      </c>
      <c r="N36" t="e">
        <v>#N/A</v>
      </c>
      <c r="O36" t="e">
        <v>#N/A</v>
      </c>
      <c r="P36" t="e">
        <v>#N/A</v>
      </c>
      <c r="Q36" t="e">
        <v>#N/A</v>
      </c>
      <c r="R36" t="e">
        <v>#N/A</v>
      </c>
      <c r="S36" t="e">
        <v>#N/A</v>
      </c>
      <c r="T36" t="e">
        <v>#N/A</v>
      </c>
      <c r="U36" t="e">
        <v>#N/A</v>
      </c>
      <c r="V36" t="e">
        <v>#N/A</v>
      </c>
      <c r="W36">
        <v>1.0957797527313233</v>
      </c>
      <c r="X36">
        <v>1.1739334869384765</v>
      </c>
      <c r="Y36">
        <v>1.1056381797790527</v>
      </c>
      <c r="Z36">
        <v>1.0876659393310546</v>
      </c>
      <c r="AA36">
        <v>1.0366665792465211</v>
      </c>
      <c r="AB36">
        <v>1.1769339561462402</v>
      </c>
      <c r="AC36">
        <v>1.069623851776123</v>
      </c>
      <c r="AD36">
        <v>1.0541160774230958</v>
      </c>
      <c r="AE36">
        <v>1.0358485913276672</v>
      </c>
      <c r="AF36">
        <v>1.0234531021118165</v>
      </c>
      <c r="AG36">
        <v>1.0479241895675659</v>
      </c>
      <c r="AH36">
        <v>0.95884155273437499</v>
      </c>
      <c r="AI36">
        <v>1.4935408782958985</v>
      </c>
      <c r="AJ36">
        <v>0.70827537536621099</v>
      </c>
      <c r="AK36">
        <v>0.98453100681304928</v>
      </c>
      <c r="AL36">
        <v>0.99453864037990569</v>
      </c>
      <c r="AM36">
        <v>0.99164708554744718</v>
      </c>
      <c r="AN36">
        <v>0.99664009511470797</v>
      </c>
      <c r="AO36">
        <v>1.0761207818984986</v>
      </c>
      <c r="AP36">
        <v>0.92098896503448491</v>
      </c>
      <c r="AQ36">
        <v>1.0515533494949341</v>
      </c>
      <c r="AR36">
        <v>0.99636791050434115</v>
      </c>
      <c r="AS36">
        <v>1.0492109966278076</v>
      </c>
      <c r="AT36">
        <v>0.93667452812194829</v>
      </c>
      <c r="AU36">
        <v>0.98205116748809818</v>
      </c>
      <c r="AV36">
        <v>1.0463977098464965</v>
      </c>
      <c r="AW36">
        <v>1.0875141906738282</v>
      </c>
      <c r="AX36">
        <v>1.035459327697754</v>
      </c>
      <c r="AY36">
        <v>1.0217462110519409</v>
      </c>
      <c r="AZ36">
        <v>1.0050508606433868</v>
      </c>
      <c r="BA36">
        <v>1.026764109134674</v>
      </c>
      <c r="BB36">
        <v>1.0055299603939056</v>
      </c>
      <c r="BC36">
        <v>1.0144339740276336</v>
      </c>
      <c r="BD36">
        <v>0.99865050554275514</v>
      </c>
      <c r="BE36">
        <v>1.0047290784120559</v>
      </c>
      <c r="BF36" t="e">
        <v>#N/A</v>
      </c>
    </row>
    <row r="37" spans="1:58" x14ac:dyDescent="0.35">
      <c r="A37" t="s">
        <v>188</v>
      </c>
      <c r="B37" t="e">
        <v>#N/A</v>
      </c>
      <c r="C37" t="e">
        <v>#N/A</v>
      </c>
      <c r="D37" t="e">
        <v>#N/A</v>
      </c>
      <c r="E37" t="e">
        <v>#N/A</v>
      </c>
      <c r="F37" t="e">
        <v>#N/A</v>
      </c>
      <c r="G37" t="e">
        <v>#N/A</v>
      </c>
      <c r="H37" t="e">
        <v>#N/A</v>
      </c>
      <c r="I37" t="e">
        <v>#N/A</v>
      </c>
      <c r="J37" t="e">
        <v>#N/A</v>
      </c>
      <c r="K37" t="e">
        <v>#N/A</v>
      </c>
      <c r="L37" t="e">
        <v>#N/A</v>
      </c>
      <c r="M37" t="e">
        <v>#N/A</v>
      </c>
      <c r="N37" t="e">
        <v>#N/A</v>
      </c>
      <c r="O37" t="e">
        <v>#N/A</v>
      </c>
      <c r="P37" t="e">
        <v>#N/A</v>
      </c>
      <c r="Q37" t="e">
        <v>#N/A</v>
      </c>
      <c r="R37" t="e">
        <v>#N/A</v>
      </c>
      <c r="S37" t="e">
        <v>#N/A</v>
      </c>
      <c r="T37" t="e">
        <v>#N/A</v>
      </c>
      <c r="U37" t="e">
        <v>#N/A</v>
      </c>
      <c r="V37" t="e">
        <v>#N/A</v>
      </c>
      <c r="W37" t="e">
        <v>#N/A</v>
      </c>
      <c r="X37" t="e">
        <v>#N/A</v>
      </c>
      <c r="Y37" t="e">
        <v>#N/A</v>
      </c>
      <c r="Z37" t="e">
        <v>#N/A</v>
      </c>
      <c r="AA37" t="e">
        <v>#N/A</v>
      </c>
      <c r="AB37" t="e">
        <v>#N/A</v>
      </c>
      <c r="AC37" t="e">
        <v>#N/A</v>
      </c>
      <c r="AD37" t="e">
        <v>#N/A</v>
      </c>
      <c r="AE37" t="e">
        <v>#N/A</v>
      </c>
      <c r="AF37" t="e">
        <v>#N/A</v>
      </c>
      <c r="AG37" t="e">
        <v>#N/A</v>
      </c>
      <c r="AH37" t="e">
        <v>#N/A</v>
      </c>
      <c r="AI37" t="e">
        <v>#N/A</v>
      </c>
      <c r="AJ37">
        <v>0.95585760116577145</v>
      </c>
      <c r="AK37">
        <v>1.1151550483703614</v>
      </c>
      <c r="AL37">
        <v>1.0350671482086182</v>
      </c>
      <c r="AM37">
        <v>1.0438601922988893</v>
      </c>
      <c r="AN37">
        <v>1.1001366043090821</v>
      </c>
      <c r="AO37">
        <v>1.0198147201538086</v>
      </c>
      <c r="AP37">
        <v>0.96795764684677121</v>
      </c>
      <c r="AQ37">
        <v>1.0264347553253175</v>
      </c>
      <c r="AR37">
        <v>1.0071614402532578</v>
      </c>
      <c r="AS37">
        <v>1.0179752254486083</v>
      </c>
      <c r="AT37">
        <v>1.0482373857498168</v>
      </c>
      <c r="AU37">
        <v>1.0607667970657348</v>
      </c>
      <c r="AV37">
        <v>1.0463110589981079</v>
      </c>
      <c r="AW37">
        <v>1.0651803541183471</v>
      </c>
      <c r="AX37">
        <v>1.1225378704071045</v>
      </c>
      <c r="AY37">
        <v>1.0250438475608825</v>
      </c>
      <c r="AZ37">
        <v>1.0312059283256532</v>
      </c>
      <c r="BA37">
        <v>1.0336406636238098</v>
      </c>
      <c r="BB37">
        <v>1.0137374722957611</v>
      </c>
      <c r="BC37">
        <v>1.0224773335456847</v>
      </c>
      <c r="BD37">
        <v>1.0168277740478515</v>
      </c>
      <c r="BE37">
        <v>1.0126329636573792</v>
      </c>
      <c r="BF37" t="e">
        <v>#N/A</v>
      </c>
    </row>
    <row r="38" spans="1:58" x14ac:dyDescent="0.35">
      <c r="A38" t="s">
        <v>189</v>
      </c>
      <c r="B38" t="e">
        <v>#N/A</v>
      </c>
      <c r="C38">
        <v>1.0506444931030274</v>
      </c>
      <c r="D38">
        <v>1.0310995912551879</v>
      </c>
      <c r="E38">
        <v>0.99735880970954893</v>
      </c>
      <c r="F38">
        <v>1.0442103338241577</v>
      </c>
      <c r="G38">
        <v>1.0275243163108825</v>
      </c>
      <c r="H38">
        <v>1.0018837670981884</v>
      </c>
      <c r="I38">
        <v>1.2362918472290039</v>
      </c>
      <c r="J38">
        <v>1.057507300376892</v>
      </c>
      <c r="K38">
        <v>1.0530196142196655</v>
      </c>
      <c r="L38">
        <v>1.0788400316238402</v>
      </c>
      <c r="M38">
        <v>1.0344012475013733</v>
      </c>
      <c r="N38">
        <v>1.0797638368606568</v>
      </c>
      <c r="O38">
        <v>1.0652953290939331</v>
      </c>
      <c r="P38">
        <v>1.1065609264373779</v>
      </c>
      <c r="Q38">
        <v>1.0599007272720338</v>
      </c>
      <c r="R38">
        <v>1.196744441986084</v>
      </c>
      <c r="S38">
        <v>1.0588477373123169</v>
      </c>
      <c r="T38">
        <v>1.0340980672836304</v>
      </c>
      <c r="U38">
        <v>1.1285276699066162</v>
      </c>
      <c r="V38">
        <v>1.1424589443206787</v>
      </c>
      <c r="W38">
        <v>1.0880019378662109</v>
      </c>
      <c r="X38">
        <v>1.1248195171356201</v>
      </c>
      <c r="Y38">
        <v>1.1276307201385498</v>
      </c>
      <c r="Z38">
        <v>1.1355219173431397</v>
      </c>
      <c r="AA38">
        <v>1.1118712806701661</v>
      </c>
      <c r="AB38">
        <v>1.0017923568189144</v>
      </c>
      <c r="AC38">
        <v>0.97607690811157222</v>
      </c>
      <c r="AD38">
        <v>1.0081389868259429</v>
      </c>
      <c r="AE38">
        <v>0.9818091678619385</v>
      </c>
      <c r="AF38">
        <v>1.0164309847354889</v>
      </c>
      <c r="AG38">
        <v>1.0356871342658998</v>
      </c>
      <c r="AH38">
        <v>0.98722329020500188</v>
      </c>
      <c r="AI38">
        <v>1.2206568908691406</v>
      </c>
      <c r="AJ38">
        <v>1.0926909637451172</v>
      </c>
      <c r="AK38">
        <v>1.086133165359497</v>
      </c>
      <c r="AL38">
        <v>1.0277844142913819</v>
      </c>
      <c r="AM38">
        <v>1.0352692055702208</v>
      </c>
      <c r="AN38">
        <v>1.0380447697639466</v>
      </c>
      <c r="AO38">
        <v>1.0227324795722961</v>
      </c>
      <c r="AP38">
        <v>1.0286618709564208</v>
      </c>
      <c r="AQ38">
        <v>1.0217850017547607</v>
      </c>
      <c r="AR38">
        <v>1.0324786806106567</v>
      </c>
      <c r="AS38">
        <v>1.0035757517814636</v>
      </c>
      <c r="AT38">
        <v>1.015085003376007</v>
      </c>
      <c r="AU38">
        <v>1.026306185722351</v>
      </c>
      <c r="AV38">
        <v>1.0393979024887086</v>
      </c>
      <c r="AW38">
        <v>1.0102308046817781</v>
      </c>
      <c r="AX38">
        <v>1.0366404700279235</v>
      </c>
      <c r="AY38">
        <v>1.0370732760429382</v>
      </c>
      <c r="AZ38">
        <v>1.0261860918998718</v>
      </c>
      <c r="BA38">
        <v>1.0296732664108277</v>
      </c>
      <c r="BB38">
        <v>1.0299789428710937</v>
      </c>
      <c r="BC38">
        <v>1.0239151906967163</v>
      </c>
      <c r="BD38">
        <v>1.0241119551658631</v>
      </c>
      <c r="BE38">
        <v>1.002705215215683</v>
      </c>
      <c r="BF38" t="e">
        <v>#N/A</v>
      </c>
    </row>
    <row r="39" spans="1:58" x14ac:dyDescent="0.35">
      <c r="A39" t="s">
        <v>135</v>
      </c>
      <c r="B39" t="e">
        <v>#N/A</v>
      </c>
      <c r="C39">
        <v>1.0045807453989983</v>
      </c>
      <c r="D39">
        <v>1.014142107963562</v>
      </c>
      <c r="E39">
        <v>1.020611584186554</v>
      </c>
      <c r="F39">
        <v>1.0259924936294555</v>
      </c>
      <c r="G39">
        <v>1.033595871925354</v>
      </c>
      <c r="H39">
        <v>1.0498062658309937</v>
      </c>
      <c r="I39">
        <v>1.0440158510208131</v>
      </c>
      <c r="J39">
        <v>1.0363582873344421</v>
      </c>
      <c r="K39">
        <v>1.0450578546524047</v>
      </c>
      <c r="L39">
        <v>1.0605664205551149</v>
      </c>
      <c r="M39">
        <v>1.0483185482025146</v>
      </c>
      <c r="N39">
        <v>1.0590012550354004</v>
      </c>
      <c r="O39">
        <v>1.0968671607971192</v>
      </c>
      <c r="P39">
        <v>1.1519809722900392</v>
      </c>
      <c r="Q39">
        <v>1.1069515419006348</v>
      </c>
      <c r="R39">
        <v>1.094969072341919</v>
      </c>
      <c r="S39">
        <v>1.067965440750122</v>
      </c>
      <c r="T39">
        <v>1.0660296583175659</v>
      </c>
      <c r="U39">
        <v>1.0998551559448242</v>
      </c>
      <c r="V39">
        <v>1.1007159900665284</v>
      </c>
      <c r="W39">
        <v>1.1077663516998291</v>
      </c>
      <c r="X39">
        <v>1.0883802413940429</v>
      </c>
      <c r="Y39">
        <v>1.057626166343689</v>
      </c>
      <c r="Z39">
        <v>1.0352795290946961</v>
      </c>
      <c r="AA39">
        <v>1.0332835555076598</v>
      </c>
      <c r="AB39">
        <v>1.0306726312637329</v>
      </c>
      <c r="AC39">
        <v>1.0476103258132934</v>
      </c>
      <c r="AD39">
        <v>1.0454444551467896</v>
      </c>
      <c r="AE39">
        <v>1.0471333885192871</v>
      </c>
      <c r="AF39">
        <v>1.0342334008216858</v>
      </c>
      <c r="AG39">
        <v>1.0309421133995056</v>
      </c>
      <c r="AH39">
        <v>1.0150146794319153</v>
      </c>
      <c r="AI39">
        <v>1.0130293917655946</v>
      </c>
      <c r="AJ39">
        <v>1.0147034025192261</v>
      </c>
      <c r="AK39">
        <v>1.0226057577133179</v>
      </c>
      <c r="AL39">
        <v>1.0174455130100251</v>
      </c>
      <c r="AM39">
        <v>1.0114132261276245</v>
      </c>
      <c r="AN39">
        <v>0.99819561466574669</v>
      </c>
      <c r="AO39">
        <v>1.0190389382839202</v>
      </c>
      <c r="AP39">
        <v>1.0434127378463744</v>
      </c>
      <c r="AQ39">
        <v>1.0165824270248414</v>
      </c>
      <c r="AR39">
        <v>1.0124422752857207</v>
      </c>
      <c r="AS39">
        <v>1.0325593996047973</v>
      </c>
      <c r="AT39">
        <v>1.0328022265434265</v>
      </c>
      <c r="AU39">
        <v>1.0314704394340515</v>
      </c>
      <c r="AV39">
        <v>1.0261342620849609</v>
      </c>
      <c r="AW39">
        <v>1.0331877541542054</v>
      </c>
      <c r="AX39">
        <v>1.0400497579574586</v>
      </c>
      <c r="AY39">
        <v>0.97705753087997438</v>
      </c>
      <c r="AZ39">
        <v>1.028740622997284</v>
      </c>
      <c r="BA39">
        <v>1.0324204969406128</v>
      </c>
      <c r="BB39">
        <v>1.0122125232219696</v>
      </c>
      <c r="BC39">
        <v>1.0155395376682281</v>
      </c>
      <c r="BD39">
        <v>1.0175649118423462</v>
      </c>
      <c r="BE39">
        <v>0.99446943402290344</v>
      </c>
      <c r="BF39" t="e">
        <v>#N/A</v>
      </c>
    </row>
    <row r="40" spans="1:58" x14ac:dyDescent="0.35">
      <c r="A40" t="s">
        <v>156</v>
      </c>
      <c r="B40" t="e">
        <v>#N/A</v>
      </c>
      <c r="C40" t="e">
        <v>#N/A</v>
      </c>
      <c r="D40" t="e">
        <v>#N/A</v>
      </c>
      <c r="E40" t="e">
        <v>#N/A</v>
      </c>
      <c r="F40" t="e">
        <v>#N/A</v>
      </c>
      <c r="G40" t="e">
        <v>#N/A</v>
      </c>
      <c r="H40" t="e">
        <v>#N/A</v>
      </c>
      <c r="I40" t="e">
        <v>#N/A</v>
      </c>
      <c r="J40" t="e">
        <v>#N/A</v>
      </c>
      <c r="K40" t="e">
        <v>#N/A</v>
      </c>
      <c r="L40" t="e">
        <v>#N/A</v>
      </c>
      <c r="M40" t="e">
        <v>#N/A</v>
      </c>
      <c r="N40" t="e">
        <v>#N/A</v>
      </c>
      <c r="O40" t="e">
        <v>#N/A</v>
      </c>
      <c r="P40" t="e">
        <v>#N/A</v>
      </c>
      <c r="Q40" t="e">
        <v>#N/A</v>
      </c>
      <c r="R40">
        <v>1.0771460390090943</v>
      </c>
      <c r="S40">
        <v>1.12486496925354</v>
      </c>
      <c r="T40">
        <v>1.0862483310699462</v>
      </c>
      <c r="U40">
        <v>1.1302527713775634</v>
      </c>
      <c r="V40">
        <v>1.1139852905273437</v>
      </c>
      <c r="W40">
        <v>1.0864294242858887</v>
      </c>
      <c r="X40">
        <v>1.0575959873199463</v>
      </c>
      <c r="Y40">
        <v>1.0597696685791016</v>
      </c>
      <c r="Z40">
        <v>1.0381524324417115</v>
      </c>
      <c r="AA40">
        <v>1.0351651239395141</v>
      </c>
      <c r="AB40">
        <v>1.0466038703918457</v>
      </c>
      <c r="AC40">
        <v>1.0733035135269164</v>
      </c>
      <c r="AD40">
        <v>1.0481499528884888</v>
      </c>
      <c r="AE40">
        <v>1.0570586872100831</v>
      </c>
      <c r="AF40">
        <v>1.0507371091842652</v>
      </c>
      <c r="AG40">
        <v>1.048271017074585</v>
      </c>
      <c r="AH40">
        <v>1.0401264190673829</v>
      </c>
      <c r="AI40">
        <v>1.0244288277626037</v>
      </c>
      <c r="AJ40">
        <v>1.0371614742279052</v>
      </c>
      <c r="AK40">
        <v>1.0312689232826233</v>
      </c>
      <c r="AL40">
        <v>1.0255696296691894</v>
      </c>
      <c r="AM40">
        <v>1.0189981472492218</v>
      </c>
      <c r="AN40">
        <v>1.0285234951972961</v>
      </c>
      <c r="AO40">
        <v>1.0335021209716797</v>
      </c>
      <c r="AP40">
        <v>1.0798971605300904</v>
      </c>
      <c r="AQ40">
        <v>1.0214417695999145</v>
      </c>
      <c r="AR40">
        <v>1.0101704931259154</v>
      </c>
      <c r="AS40">
        <v>1.0112473034858704</v>
      </c>
      <c r="AT40">
        <v>1.0367991828918457</v>
      </c>
      <c r="AU40">
        <v>1.0505682754516601</v>
      </c>
      <c r="AV40">
        <v>1.0448904752731323</v>
      </c>
      <c r="AW40">
        <v>1.0612721538543701</v>
      </c>
      <c r="AX40">
        <v>1.0314426469802855</v>
      </c>
      <c r="AY40">
        <v>1.0091859996318817</v>
      </c>
      <c r="AZ40">
        <v>1.0136600208282471</v>
      </c>
      <c r="BA40">
        <v>1.0287349295616151</v>
      </c>
      <c r="BB40">
        <v>1.0267919945716857</v>
      </c>
      <c r="BC40">
        <v>1.0141770231723786</v>
      </c>
      <c r="BD40">
        <v>0.9978019987046719</v>
      </c>
      <c r="BE40">
        <v>0.99912617303431039</v>
      </c>
      <c r="BF40" t="e">
        <v>#N/A</v>
      </c>
    </row>
    <row r="41" spans="1:58" x14ac:dyDescent="0.35">
      <c r="A41" t="s">
        <v>190</v>
      </c>
      <c r="B41" t="e">
        <v>#N/A</v>
      </c>
      <c r="C41" t="e">
        <v>#N/A</v>
      </c>
      <c r="D41" t="e">
        <v>#N/A</v>
      </c>
      <c r="E41" t="e">
        <v>#N/A</v>
      </c>
      <c r="F41" t="e">
        <v>#N/A</v>
      </c>
      <c r="G41" t="e">
        <v>#N/A</v>
      </c>
      <c r="H41" t="e">
        <v>#N/A</v>
      </c>
      <c r="I41" t="e">
        <v>#N/A</v>
      </c>
      <c r="J41" t="e">
        <v>#N/A</v>
      </c>
      <c r="K41" t="e">
        <v>#N/A</v>
      </c>
      <c r="L41" t="e">
        <v>#N/A</v>
      </c>
      <c r="M41" t="e">
        <v>#N/A</v>
      </c>
      <c r="N41" t="e">
        <v>#N/A</v>
      </c>
      <c r="O41" t="e">
        <v>#N/A</v>
      </c>
      <c r="P41" t="e">
        <v>#N/A</v>
      </c>
      <c r="Q41" t="e">
        <v>#N/A</v>
      </c>
      <c r="R41" t="e">
        <v>#N/A</v>
      </c>
      <c r="S41" t="e">
        <v>#N/A</v>
      </c>
      <c r="T41" t="e">
        <v>#N/A</v>
      </c>
      <c r="U41" t="e">
        <v>#N/A</v>
      </c>
      <c r="V41" t="e">
        <v>#N/A</v>
      </c>
      <c r="W41" t="e">
        <v>#N/A</v>
      </c>
      <c r="X41" t="e">
        <v>#N/A</v>
      </c>
      <c r="Y41" t="e">
        <v>#N/A</v>
      </c>
      <c r="Z41" t="e">
        <v>#N/A</v>
      </c>
      <c r="AA41" t="e">
        <v>#N/A</v>
      </c>
      <c r="AB41" t="e">
        <v>#N/A</v>
      </c>
      <c r="AC41" t="e">
        <v>#N/A</v>
      </c>
      <c r="AD41" t="e">
        <v>#N/A</v>
      </c>
      <c r="AE41" t="e">
        <v>#N/A</v>
      </c>
      <c r="AF41" t="e">
        <v>#N/A</v>
      </c>
      <c r="AG41" t="e">
        <v>#N/A</v>
      </c>
      <c r="AH41" t="e">
        <v>#N/A</v>
      </c>
      <c r="AI41" t="e">
        <v>#N/A</v>
      </c>
      <c r="AJ41">
        <v>1.0309780788421632</v>
      </c>
      <c r="AK41" t="e">
        <v>#N/A</v>
      </c>
      <c r="AL41" t="e">
        <v>#N/A</v>
      </c>
      <c r="AM41" t="e">
        <v>#N/A</v>
      </c>
      <c r="AN41" t="e">
        <v>#N/A</v>
      </c>
      <c r="AO41" t="e">
        <v>#N/A</v>
      </c>
      <c r="AP41" t="e">
        <v>#N/A</v>
      </c>
      <c r="AQ41" t="e">
        <v>#N/A</v>
      </c>
      <c r="AR41" t="e">
        <v>#N/A</v>
      </c>
      <c r="AS41" t="e">
        <v>#N/A</v>
      </c>
      <c r="AT41" t="e">
        <v>#N/A</v>
      </c>
      <c r="AU41" t="e">
        <v>#N/A</v>
      </c>
      <c r="AV41" t="e">
        <v>#N/A</v>
      </c>
      <c r="AW41" t="e">
        <v>#N/A</v>
      </c>
      <c r="AX41" t="e">
        <v>#N/A</v>
      </c>
      <c r="AY41" t="e">
        <v>#N/A</v>
      </c>
      <c r="AZ41" t="e">
        <v>#N/A</v>
      </c>
      <c r="BA41" t="e">
        <v>#N/A</v>
      </c>
      <c r="BB41" t="e">
        <v>#N/A</v>
      </c>
      <c r="BC41" t="e">
        <v>#N/A</v>
      </c>
      <c r="BD41" t="e">
        <v>#N/A</v>
      </c>
      <c r="BE41" t="e">
        <v>#N/A</v>
      </c>
      <c r="BF41" t="e">
        <v>#N/A</v>
      </c>
    </row>
    <row r="42" spans="1:58" x14ac:dyDescent="0.35">
      <c r="A42" t="s">
        <v>132</v>
      </c>
      <c r="B42" t="e">
        <v>#N/A</v>
      </c>
      <c r="C42">
        <v>1.0463501834869384</v>
      </c>
      <c r="D42">
        <v>1.0488874673843385</v>
      </c>
      <c r="E42">
        <v>1.0467447566986083</v>
      </c>
      <c r="F42">
        <v>1.0754197120666504</v>
      </c>
      <c r="G42">
        <v>1.0503913879394531</v>
      </c>
      <c r="H42">
        <v>1.0447541093826294</v>
      </c>
      <c r="I42">
        <v>0.99225582778453825</v>
      </c>
      <c r="J42">
        <v>1.1617240142822265</v>
      </c>
      <c r="K42">
        <v>0.96147312402725216</v>
      </c>
      <c r="L42">
        <v>1.0449087953567504</v>
      </c>
      <c r="M42">
        <v>1.0493826818466188</v>
      </c>
      <c r="N42">
        <v>1.0464423704147339</v>
      </c>
      <c r="O42">
        <v>1.0219949030876159</v>
      </c>
      <c r="P42">
        <v>1.0538099956512452</v>
      </c>
      <c r="Q42">
        <v>1.1932621574401856</v>
      </c>
      <c r="R42">
        <v>1.2599662780761718</v>
      </c>
      <c r="S42">
        <v>1.1137246322631835</v>
      </c>
      <c r="T42">
        <v>1.092283935546875</v>
      </c>
      <c r="U42">
        <v>1.1092663383483887</v>
      </c>
      <c r="V42">
        <v>1.1826537895202636</v>
      </c>
      <c r="W42">
        <v>1.1387274646759034</v>
      </c>
      <c r="X42">
        <v>1.2091423416137694</v>
      </c>
      <c r="Y42">
        <v>1.1110288143157958</v>
      </c>
      <c r="Z42">
        <v>1.0141940104961396</v>
      </c>
      <c r="AA42">
        <v>1.341451759338379</v>
      </c>
      <c r="AB42">
        <v>0.9657096266746521</v>
      </c>
      <c r="AC42">
        <v>0.97696648836135869</v>
      </c>
      <c r="AD42">
        <v>1.0262405586242676</v>
      </c>
      <c r="AE42">
        <v>1.0245620489120484</v>
      </c>
      <c r="AF42">
        <v>1.0183664512634278</v>
      </c>
      <c r="AG42">
        <v>0.99610184401273727</v>
      </c>
      <c r="AH42">
        <v>1.0278264713287353</v>
      </c>
      <c r="AI42">
        <v>0.96566979646682738</v>
      </c>
      <c r="AJ42">
        <v>1.2441256904602052</v>
      </c>
      <c r="AK42">
        <v>1.0989797592163086</v>
      </c>
      <c r="AL42">
        <v>0.96456954240798953</v>
      </c>
      <c r="AM42">
        <v>1.0082338100671768</v>
      </c>
      <c r="AN42">
        <v>0.995858459174633</v>
      </c>
      <c r="AO42">
        <v>1.0408471536636352</v>
      </c>
      <c r="AP42">
        <v>1.0850660133361816</v>
      </c>
      <c r="AQ42">
        <v>1.0042593866586684</v>
      </c>
      <c r="AR42">
        <v>0.97628118276596065</v>
      </c>
      <c r="AS42">
        <v>1.0133641862869263</v>
      </c>
      <c r="AT42">
        <v>0.95560214042663572</v>
      </c>
      <c r="AU42">
        <v>1.0519643545150756</v>
      </c>
      <c r="AV42">
        <v>1.023439507484436</v>
      </c>
      <c r="AW42">
        <v>1.0187174928188325</v>
      </c>
      <c r="AX42">
        <v>1.0704168796539306</v>
      </c>
      <c r="AY42">
        <v>1.0348236751556397</v>
      </c>
      <c r="AZ42">
        <v>1.0200920867919923</v>
      </c>
      <c r="BA42">
        <v>1.0275601840019226</v>
      </c>
      <c r="BB42">
        <v>1.0257997584342957</v>
      </c>
      <c r="BC42">
        <v>1.06287832736969</v>
      </c>
      <c r="BD42">
        <v>1.1106866073608399</v>
      </c>
      <c r="BE42">
        <v>1.0616229820251464</v>
      </c>
      <c r="BF42" t="e">
        <v>#N/A</v>
      </c>
    </row>
    <row r="43" spans="1:58" x14ac:dyDescent="0.35">
      <c r="A43" t="s">
        <v>140</v>
      </c>
      <c r="B43" t="e">
        <v>#N/A</v>
      </c>
      <c r="C43" t="e">
        <v>#N/A</v>
      </c>
      <c r="D43" t="e">
        <v>#N/A</v>
      </c>
      <c r="E43" t="e">
        <v>#N/A</v>
      </c>
      <c r="F43" t="e">
        <v>#N/A</v>
      </c>
      <c r="G43" t="e">
        <v>#N/A</v>
      </c>
      <c r="H43" t="e">
        <v>#N/A</v>
      </c>
      <c r="I43" t="e">
        <v>#N/A</v>
      </c>
      <c r="J43" t="e">
        <v>#N/A</v>
      </c>
      <c r="K43" t="e">
        <v>#N/A</v>
      </c>
      <c r="L43" t="e">
        <v>#N/A</v>
      </c>
      <c r="M43" t="e">
        <v>#N/A</v>
      </c>
      <c r="N43" t="e">
        <v>#N/A</v>
      </c>
      <c r="O43" t="e">
        <v>#N/A</v>
      </c>
      <c r="P43" t="e">
        <v>#N/A</v>
      </c>
      <c r="Q43" t="e">
        <v>#N/A</v>
      </c>
      <c r="R43" t="e">
        <v>#N/A</v>
      </c>
      <c r="S43" t="e">
        <v>#N/A</v>
      </c>
      <c r="T43" t="e">
        <v>#N/A</v>
      </c>
      <c r="U43" t="e">
        <v>#N/A</v>
      </c>
      <c r="V43" t="e">
        <v>#N/A</v>
      </c>
      <c r="W43" t="e">
        <v>#N/A</v>
      </c>
      <c r="X43" t="e">
        <v>#N/A</v>
      </c>
      <c r="Y43" t="e">
        <v>#N/A</v>
      </c>
      <c r="Z43" t="e">
        <v>#N/A</v>
      </c>
      <c r="AA43" t="e">
        <v>#N/A</v>
      </c>
      <c r="AB43" t="e">
        <v>#N/A</v>
      </c>
      <c r="AC43" t="e">
        <v>#N/A</v>
      </c>
      <c r="AD43" t="e">
        <v>#N/A</v>
      </c>
      <c r="AE43" t="e">
        <v>#N/A</v>
      </c>
      <c r="AF43" t="e">
        <v>#N/A</v>
      </c>
      <c r="AG43" t="e">
        <v>#N/A</v>
      </c>
      <c r="AH43" t="e">
        <v>#N/A</v>
      </c>
      <c r="AI43">
        <v>1.2596062660217284</v>
      </c>
      <c r="AJ43">
        <v>1.2836254692077638</v>
      </c>
      <c r="AK43">
        <v>1.2735554885864258</v>
      </c>
      <c r="AL43">
        <v>1.1796235275268554</v>
      </c>
      <c r="AM43">
        <v>1.1017016315460204</v>
      </c>
      <c r="AN43">
        <v>1.0825572395324707</v>
      </c>
      <c r="AO43">
        <v>1.0616252803802491</v>
      </c>
      <c r="AP43">
        <v>1.0544724369049072</v>
      </c>
      <c r="AQ43">
        <v>1.0508827972412109</v>
      </c>
      <c r="AR43">
        <v>1.0395238757133485</v>
      </c>
      <c r="AS43">
        <v>1.0429346227645875</v>
      </c>
      <c r="AT43">
        <v>1.049122190475464</v>
      </c>
      <c r="AU43">
        <v>1.03395024061203</v>
      </c>
      <c r="AV43">
        <v>1.0399725389480592</v>
      </c>
      <c r="AW43">
        <v>1.0535448551177979</v>
      </c>
      <c r="AX43">
        <v>1.0570251750946045</v>
      </c>
      <c r="AY43">
        <v>1.0278034210205078</v>
      </c>
      <c r="AZ43">
        <v>1.0165955901145936</v>
      </c>
      <c r="BA43">
        <v>1.0322907733917237</v>
      </c>
      <c r="BB43">
        <v>1.023496437072754</v>
      </c>
      <c r="BC43">
        <v>1.0129176259040833</v>
      </c>
      <c r="BD43">
        <v>1.0117124974727632</v>
      </c>
      <c r="BE43">
        <v>1.0097587305307387</v>
      </c>
      <c r="BF43" t="e">
        <v>#N/A</v>
      </c>
    </row>
    <row r="44" spans="1:58" x14ac:dyDescent="0.35">
      <c r="A44" t="s">
        <v>191</v>
      </c>
      <c r="B44" t="e">
        <v>#N/A</v>
      </c>
      <c r="C44">
        <v>1.0506282806396485</v>
      </c>
      <c r="D44">
        <v>1.0153457999229432</v>
      </c>
      <c r="E44">
        <v>1.0564206504821778</v>
      </c>
      <c r="F44">
        <v>1.0823125171661376</v>
      </c>
      <c r="G44">
        <v>1.056657018661499</v>
      </c>
      <c r="H44">
        <v>1.0598287534713746</v>
      </c>
      <c r="I44">
        <v>1.0327928781509399</v>
      </c>
      <c r="J44">
        <v>1.0203146505355836</v>
      </c>
      <c r="K44">
        <v>1.0206733989715575</v>
      </c>
      <c r="L44">
        <v>1.0385955214500426</v>
      </c>
      <c r="M44">
        <v>1.0899174880981446</v>
      </c>
      <c r="N44">
        <v>1.0555368375778198</v>
      </c>
      <c r="O44">
        <v>1.067135944366455</v>
      </c>
      <c r="P44">
        <v>1.0373569345474243</v>
      </c>
      <c r="Q44">
        <v>1.0822070026397705</v>
      </c>
      <c r="R44">
        <v>1.0844952583312988</v>
      </c>
      <c r="S44">
        <v>1.086180191040039</v>
      </c>
      <c r="T44">
        <v>1.0989977550506591</v>
      </c>
      <c r="U44">
        <v>1.0818975830078126</v>
      </c>
      <c r="V44">
        <v>1.0873490428924562</v>
      </c>
      <c r="W44">
        <v>1.0805475807189941</v>
      </c>
      <c r="X44">
        <v>1.0922078323364257</v>
      </c>
      <c r="Y44">
        <v>1.0001212694589048</v>
      </c>
      <c r="Z44">
        <v>1.2406635284423828</v>
      </c>
      <c r="AA44">
        <v>0.94886805057525636</v>
      </c>
      <c r="AB44">
        <v>0.83067173004150385</v>
      </c>
      <c r="AC44">
        <v>0.96866918087005616</v>
      </c>
      <c r="AD44">
        <v>1.0936193084716797</v>
      </c>
      <c r="AE44">
        <v>0.98747389316558842</v>
      </c>
      <c r="AF44">
        <v>1.0801232910156251</v>
      </c>
      <c r="AG44">
        <v>1.0307349896430968</v>
      </c>
      <c r="AH44">
        <v>0.87093445777893064</v>
      </c>
      <c r="AI44">
        <v>0.98685396313667295</v>
      </c>
      <c r="AJ44">
        <v>1.4354496383666993</v>
      </c>
      <c r="AK44">
        <v>1.0883312702178956</v>
      </c>
      <c r="AL44">
        <v>1.114584550857544</v>
      </c>
      <c r="AM44">
        <v>1.037827854156494</v>
      </c>
      <c r="AN44">
        <v>1.0674940872192382</v>
      </c>
      <c r="AO44">
        <v>0.92427133560180663</v>
      </c>
      <c r="AP44">
        <v>1.0528980493545532</v>
      </c>
      <c r="AQ44">
        <v>1.1379765319824218</v>
      </c>
      <c r="AR44">
        <v>1.0190781939029694</v>
      </c>
      <c r="AS44">
        <v>1.0007900469005109</v>
      </c>
      <c r="AT44">
        <v>1.0973425674438477</v>
      </c>
      <c r="AU44">
        <v>1.281119327545166</v>
      </c>
      <c r="AV44">
        <v>1.0998442745208741</v>
      </c>
      <c r="AW44">
        <v>1.0330193424224854</v>
      </c>
      <c r="AX44">
        <v>1.0864881992340087</v>
      </c>
      <c r="AY44">
        <v>0.90441245079040522</v>
      </c>
      <c r="AZ44">
        <v>1.0639119482040404</v>
      </c>
      <c r="BA44">
        <v>1.0858039855957031</v>
      </c>
      <c r="BB44">
        <v>1.0109724569320679</v>
      </c>
      <c r="BC44">
        <v>0.95858632564544677</v>
      </c>
      <c r="BD44">
        <v>1.0064578533172608</v>
      </c>
      <c r="BE44">
        <v>0.91907215118408203</v>
      </c>
      <c r="BF44" t="e">
        <v>#N/A</v>
      </c>
    </row>
    <row r="45" spans="1:58" x14ac:dyDescent="0.35">
      <c r="A45" t="s">
        <v>147</v>
      </c>
      <c r="B45" t="e">
        <v>#N/A</v>
      </c>
      <c r="C45" t="e">
        <v>#N/A</v>
      </c>
      <c r="D45" t="e">
        <v>#N/A</v>
      </c>
      <c r="E45" t="e">
        <v>#N/A</v>
      </c>
      <c r="F45" t="e">
        <v>#N/A</v>
      </c>
      <c r="G45" t="e">
        <v>#N/A</v>
      </c>
      <c r="H45" t="e">
        <v>#N/A</v>
      </c>
      <c r="I45" t="e">
        <v>#N/A</v>
      </c>
      <c r="J45" t="e">
        <v>#N/A</v>
      </c>
      <c r="K45" t="e">
        <v>#N/A</v>
      </c>
      <c r="L45" t="e">
        <v>#N/A</v>
      </c>
      <c r="M45" t="e">
        <v>#N/A</v>
      </c>
      <c r="N45" t="e">
        <v>#N/A</v>
      </c>
      <c r="O45" t="e">
        <v>#N/A</v>
      </c>
      <c r="P45" t="e">
        <v>#N/A</v>
      </c>
      <c r="Q45" t="e">
        <v>#N/A</v>
      </c>
      <c r="R45" t="e">
        <v>#N/A</v>
      </c>
      <c r="S45" t="e">
        <v>#N/A</v>
      </c>
      <c r="T45" t="e">
        <v>#N/A</v>
      </c>
      <c r="U45" t="e">
        <v>#N/A</v>
      </c>
      <c r="V45" t="e">
        <v>#N/A</v>
      </c>
      <c r="W45" t="e">
        <v>#N/A</v>
      </c>
      <c r="X45" t="e">
        <v>#N/A</v>
      </c>
      <c r="Y45" t="e">
        <v>#N/A</v>
      </c>
      <c r="Z45" t="e">
        <v>#N/A</v>
      </c>
      <c r="AA45" t="e">
        <v>#N/A</v>
      </c>
      <c r="AB45" t="e">
        <v>#N/A</v>
      </c>
      <c r="AC45" t="e">
        <v>#N/A</v>
      </c>
      <c r="AD45" t="e">
        <v>#N/A</v>
      </c>
      <c r="AE45" t="e">
        <v>#N/A</v>
      </c>
      <c r="AF45" t="e">
        <v>#N/A</v>
      </c>
      <c r="AG45" t="e">
        <v>#N/A</v>
      </c>
      <c r="AH45" t="e">
        <v>#N/A</v>
      </c>
      <c r="AI45" t="e">
        <v>#N/A</v>
      </c>
      <c r="AJ45" t="e">
        <v>#N/A</v>
      </c>
      <c r="AK45" t="e">
        <v>#N/A</v>
      </c>
      <c r="AL45" t="e">
        <v>#N/A</v>
      </c>
      <c r="AM45" t="e">
        <v>#N/A</v>
      </c>
      <c r="AN45" t="e">
        <v>#N/A</v>
      </c>
      <c r="AO45">
        <v>1.0390963101387023</v>
      </c>
      <c r="AP45">
        <v>1.0389231753349304</v>
      </c>
      <c r="AQ45">
        <v>1.0330163550376892</v>
      </c>
      <c r="AR45">
        <v>1.043827257156372</v>
      </c>
      <c r="AS45">
        <v>1.0435371541976928</v>
      </c>
      <c r="AT45">
        <v>1.0379757142066957</v>
      </c>
      <c r="AU45">
        <v>1.0250470972061156</v>
      </c>
      <c r="AV45">
        <v>1.0327893161773682</v>
      </c>
      <c r="AW45">
        <v>1.0333633327484131</v>
      </c>
      <c r="AX45" t="e">
        <v>#N/A</v>
      </c>
      <c r="AY45" t="e">
        <v>#N/A</v>
      </c>
      <c r="AZ45" t="e">
        <v>#N/A</v>
      </c>
      <c r="BA45" t="e">
        <v>#N/A</v>
      </c>
      <c r="BB45" t="e">
        <v>#N/A</v>
      </c>
      <c r="BC45" t="e">
        <v>#N/A</v>
      </c>
      <c r="BD45" t="e">
        <v>#N/A</v>
      </c>
      <c r="BE45" t="e">
        <v>#N/A</v>
      </c>
      <c r="BF45" t="e">
        <v>#N/A</v>
      </c>
    </row>
    <row r="46" spans="1:58" x14ac:dyDescent="0.35">
      <c r="A46" t="s">
        <v>149</v>
      </c>
      <c r="B46" t="e">
        <v>#N/A</v>
      </c>
      <c r="C46">
        <v>1.0747463274002076</v>
      </c>
      <c r="D46">
        <v>1.1202006912231446</v>
      </c>
      <c r="E46">
        <v>1.4394598007202148</v>
      </c>
      <c r="F46">
        <v>1.4640788650512695</v>
      </c>
      <c r="G46">
        <v>1.4116091537475586</v>
      </c>
      <c r="H46">
        <v>1.2848868179321289</v>
      </c>
      <c r="I46">
        <v>1.2517247200012207</v>
      </c>
      <c r="J46">
        <v>1.3382079696655274</v>
      </c>
      <c r="K46">
        <v>1.4003116226196288</v>
      </c>
      <c r="L46">
        <v>1.406937026977539</v>
      </c>
      <c r="M46">
        <v>1.1825557899475099</v>
      </c>
      <c r="N46">
        <v>1.8554386138916015</v>
      </c>
      <c r="O46">
        <v>5.140067138671875</v>
      </c>
      <c r="P46">
        <v>7.65384765625</v>
      </c>
      <c r="Q46">
        <v>4.3464550781250004</v>
      </c>
      <c r="R46">
        <v>3.5060971069335936</v>
      </c>
      <c r="S46">
        <v>2.0579065704345703</v>
      </c>
      <c r="T46">
        <v>1.5766400527954101</v>
      </c>
      <c r="U46">
        <v>1.4572911071777344</v>
      </c>
      <c r="V46">
        <v>1.2876445198059081</v>
      </c>
      <c r="W46">
        <v>1.1304216003417968</v>
      </c>
      <c r="X46">
        <v>1.0853100299835206</v>
      </c>
      <c r="Y46">
        <v>1.3065846824645997</v>
      </c>
      <c r="Z46">
        <v>1.1261234188079834</v>
      </c>
      <c r="AA46">
        <v>1.3070948791503907</v>
      </c>
      <c r="AB46">
        <v>1.2209926414489747</v>
      </c>
      <c r="AC46">
        <v>1.2583080673217772</v>
      </c>
      <c r="AD46">
        <v>1.2267308235168457</v>
      </c>
      <c r="AE46">
        <v>1.135218620300293</v>
      </c>
      <c r="AF46">
        <v>1.2245925903320312</v>
      </c>
      <c r="AG46">
        <v>1.2243512725830079</v>
      </c>
      <c r="AH46">
        <v>1.1289319610595703</v>
      </c>
      <c r="AI46">
        <v>1.1175030612945556</v>
      </c>
      <c r="AJ46">
        <v>1.1373079586029053</v>
      </c>
      <c r="AK46">
        <v>1.1042066860198974</v>
      </c>
      <c r="AL46">
        <v>1.0272746062278748</v>
      </c>
      <c r="AM46">
        <v>1.0427001047134399</v>
      </c>
      <c r="AN46">
        <v>1.0192607259750366</v>
      </c>
      <c r="AO46">
        <v>1.0243166518211364</v>
      </c>
      <c r="AP46">
        <v>1.1027822113037109</v>
      </c>
      <c r="AQ46">
        <v>1.0384289121627808</v>
      </c>
      <c r="AR46">
        <v>1.0421784257888793</v>
      </c>
      <c r="AS46">
        <v>1.0586080884933471</v>
      </c>
      <c r="AT46">
        <v>1.0747765970230103</v>
      </c>
      <c r="AU46">
        <v>1.0755232572555542</v>
      </c>
      <c r="AV46">
        <v>1.128096752166748</v>
      </c>
      <c r="AW46">
        <v>1.0484375381469726</v>
      </c>
      <c r="AX46">
        <v>1.0047302535176277</v>
      </c>
      <c r="AY46">
        <v>1.0384224891662597</v>
      </c>
      <c r="AZ46">
        <v>1.0882990741729737</v>
      </c>
      <c r="BA46">
        <v>1.0326760697364807</v>
      </c>
      <c r="BB46">
        <v>1.0085003054141999</v>
      </c>
      <c r="BC46">
        <v>1.0228917241096496</v>
      </c>
      <c r="BD46">
        <v>1.0555315494537354</v>
      </c>
      <c r="BE46">
        <v>1.0433219432830811</v>
      </c>
      <c r="BF46" t="e">
        <v>#N/A</v>
      </c>
    </row>
    <row r="47" spans="1:58" x14ac:dyDescent="0.35">
      <c r="A47" t="s">
        <v>152</v>
      </c>
      <c r="B47" t="e">
        <v>#N/A</v>
      </c>
      <c r="C47">
        <v>1.1525399398803711</v>
      </c>
      <c r="D47">
        <v>0.99885035090148444</v>
      </c>
      <c r="E47">
        <v>0.97378389358520512</v>
      </c>
      <c r="F47">
        <v>0.99637961506843564</v>
      </c>
      <c r="G47">
        <v>1.0086978077888489</v>
      </c>
      <c r="H47">
        <v>0.98437929153442383</v>
      </c>
      <c r="I47">
        <v>1.0081349724531175</v>
      </c>
      <c r="J47">
        <v>1.0136357581615447</v>
      </c>
      <c r="K47">
        <v>0.96207471370697017</v>
      </c>
      <c r="L47">
        <v>0.97385429620742803</v>
      </c>
      <c r="M47">
        <v>1.0066593742370606</v>
      </c>
      <c r="N47">
        <v>1.0007418561726809</v>
      </c>
      <c r="O47">
        <v>1.0020846502482892</v>
      </c>
      <c r="P47">
        <v>1.0027773568034173</v>
      </c>
      <c r="Q47">
        <v>0.98868824839591984</v>
      </c>
      <c r="R47">
        <v>0.9989371377229691</v>
      </c>
      <c r="S47">
        <v>1.0109377181529999</v>
      </c>
      <c r="T47">
        <v>1.0136488854885102</v>
      </c>
      <c r="U47">
        <v>1.0359294342994689</v>
      </c>
      <c r="V47">
        <v>1.0377745366096496</v>
      </c>
      <c r="W47">
        <v>1.0229871249198914</v>
      </c>
      <c r="X47">
        <v>0.99937036544084545</v>
      </c>
      <c r="Y47">
        <v>1.0109611749649048</v>
      </c>
      <c r="Z47">
        <v>1.0499228096008302</v>
      </c>
      <c r="AA47">
        <v>1.1019649600982666</v>
      </c>
      <c r="AB47">
        <v>1.0467988348007202</v>
      </c>
      <c r="AC47">
        <v>1.0505246114730835</v>
      </c>
      <c r="AD47">
        <v>1.1209569835662843</v>
      </c>
      <c r="AE47">
        <v>1.0862343883514405</v>
      </c>
      <c r="AF47">
        <v>1.0572502136230468</v>
      </c>
      <c r="AG47">
        <v>1.0668367147445679</v>
      </c>
      <c r="AH47">
        <v>1.081982650756836</v>
      </c>
      <c r="AI47">
        <v>1.1520223808288574</v>
      </c>
      <c r="AJ47">
        <v>1.2060083580017089</v>
      </c>
      <c r="AK47">
        <v>1.1367043876647949</v>
      </c>
      <c r="AL47">
        <v>1.0650103712081909</v>
      </c>
      <c r="AM47">
        <v>1.016221455335617</v>
      </c>
      <c r="AN47">
        <v>0.9910745769739151</v>
      </c>
      <c r="AO47">
        <v>0.98731624960899356</v>
      </c>
      <c r="AP47">
        <v>1.0206139421463012</v>
      </c>
      <c r="AQ47">
        <v>1.0204313373565674</v>
      </c>
      <c r="AR47">
        <v>1.0060485112667084</v>
      </c>
      <c r="AS47">
        <v>1.0260543608665467</v>
      </c>
      <c r="AT47">
        <v>1.0695437479019165</v>
      </c>
      <c r="AU47">
        <v>1.0390261292457581</v>
      </c>
      <c r="AV47">
        <v>1.0392792439460754</v>
      </c>
      <c r="AW47">
        <v>1.078050184249878</v>
      </c>
      <c r="AX47">
        <v>1.078273787498474</v>
      </c>
      <c r="AY47">
        <v>0.99866124764084818</v>
      </c>
      <c r="AZ47">
        <v>1.0694443416595458</v>
      </c>
      <c r="BA47">
        <v>1.0815216064453126</v>
      </c>
      <c r="BB47">
        <v>1.0239247179031372</v>
      </c>
      <c r="BC47">
        <v>1.022252368927002</v>
      </c>
      <c r="BD47">
        <v>1.0082836854457855</v>
      </c>
      <c r="BE47">
        <v>0.99565041959285738</v>
      </c>
      <c r="BF47" t="e">
        <v>#N/A</v>
      </c>
    </row>
    <row r="48" spans="1:58" x14ac:dyDescent="0.35">
      <c r="A48" t="s">
        <v>192</v>
      </c>
      <c r="B48" t="e">
        <v>#N/A</v>
      </c>
      <c r="C48">
        <v>1.0808228397369384</v>
      </c>
      <c r="D48">
        <v>1.0658109807968139</v>
      </c>
      <c r="E48">
        <v>1.2342188835144043</v>
      </c>
      <c r="F48">
        <v>1.1616517448425292</v>
      </c>
      <c r="G48">
        <v>1.0943845844268798</v>
      </c>
      <c r="H48">
        <v>1.149590950012207</v>
      </c>
      <c r="I48">
        <v>1.0832570552825929</v>
      </c>
      <c r="J48">
        <v>1.0904620361328126</v>
      </c>
      <c r="K48">
        <v>1.080261516571045</v>
      </c>
      <c r="L48">
        <v>1.118787260055542</v>
      </c>
      <c r="M48">
        <v>1.1081734085083008</v>
      </c>
      <c r="N48">
        <v>1.1296783351898194</v>
      </c>
      <c r="O48">
        <v>1.2015600204467773</v>
      </c>
      <c r="P48">
        <v>1.2538098526000976</v>
      </c>
      <c r="Q48">
        <v>1.2289729309082031</v>
      </c>
      <c r="R48">
        <v>1.2535124969482423</v>
      </c>
      <c r="S48">
        <v>1.2916582870483397</v>
      </c>
      <c r="T48">
        <v>1.1710689544677735</v>
      </c>
      <c r="U48">
        <v>1.2403623008728026</v>
      </c>
      <c r="V48">
        <v>1.2760264015197753</v>
      </c>
      <c r="W48">
        <v>1.2278227043151855</v>
      </c>
      <c r="X48">
        <v>1.2476638412475587</v>
      </c>
      <c r="Y48">
        <v>1.2039022445678711</v>
      </c>
      <c r="Z48">
        <v>1.2217500495910645</v>
      </c>
      <c r="AA48">
        <v>1.2490633392333985</v>
      </c>
      <c r="AB48">
        <v>1.291515769958496</v>
      </c>
      <c r="AC48">
        <v>1.2337392234802247</v>
      </c>
      <c r="AD48">
        <v>1.2775539970397949</v>
      </c>
      <c r="AE48">
        <v>1.2468180084228515</v>
      </c>
      <c r="AF48">
        <v>1.2610513877868652</v>
      </c>
      <c r="AG48">
        <v>1.261878147125244</v>
      </c>
      <c r="AH48">
        <v>1.2222595405578613</v>
      </c>
      <c r="AI48">
        <v>1.2795354080200196</v>
      </c>
      <c r="AJ48">
        <v>1.4535706329345703</v>
      </c>
      <c r="AK48">
        <v>1.1885095787048341</v>
      </c>
      <c r="AL48">
        <v>1.1686837959289551</v>
      </c>
      <c r="AM48">
        <v>1.1683985328674316</v>
      </c>
      <c r="AN48">
        <v>1.1477304553985597</v>
      </c>
      <c r="AO48">
        <v>1.1262294101715087</v>
      </c>
      <c r="AP48">
        <v>1.3176134681701661</v>
      </c>
      <c r="AQ48">
        <v>1.0651844835281372</v>
      </c>
      <c r="AR48">
        <v>1.0596819067001342</v>
      </c>
      <c r="AS48">
        <v>1.068290147781372</v>
      </c>
      <c r="AT48">
        <v>1.0728303337097167</v>
      </c>
      <c r="AU48">
        <v>1.0555754137039184</v>
      </c>
      <c r="AV48">
        <v>1.0577509117126465</v>
      </c>
      <c r="AW48">
        <v>1.0503975725173951</v>
      </c>
      <c r="AX48">
        <v>1.0755569934844971</v>
      </c>
      <c r="AY48">
        <v>1.0340790700912477</v>
      </c>
      <c r="AZ48">
        <v>1.0385625886917114</v>
      </c>
      <c r="BA48">
        <v>1.0672521162033082</v>
      </c>
      <c r="BB48">
        <v>1.0298898696899415</v>
      </c>
      <c r="BC48">
        <v>1.0199270713329316</v>
      </c>
      <c r="BD48">
        <v>1.0213692426681518</v>
      </c>
      <c r="BE48">
        <v>1.0255959725379944</v>
      </c>
      <c r="BF48" t="e">
        <v>#N/A</v>
      </c>
    </row>
    <row r="49" spans="1:58" x14ac:dyDescent="0.35">
      <c r="A49" t="s">
        <v>193</v>
      </c>
      <c r="B49" t="e">
        <v>#N/A</v>
      </c>
      <c r="C49" t="e">
        <v>#N/A</v>
      </c>
      <c r="D49" t="e">
        <v>#N/A</v>
      </c>
      <c r="E49" t="e">
        <v>#N/A</v>
      </c>
      <c r="F49" t="e">
        <v>#N/A</v>
      </c>
      <c r="G49" t="e">
        <v>#N/A</v>
      </c>
      <c r="H49" t="e">
        <v>#N/A</v>
      </c>
      <c r="I49" t="e">
        <v>#N/A</v>
      </c>
      <c r="J49" t="e">
        <v>#N/A</v>
      </c>
      <c r="K49" t="e">
        <v>#N/A</v>
      </c>
      <c r="L49" t="e">
        <v>#N/A</v>
      </c>
      <c r="M49" t="e">
        <v>#N/A</v>
      </c>
      <c r="N49" t="e">
        <v>#N/A</v>
      </c>
      <c r="O49" t="e">
        <v>#N/A</v>
      </c>
      <c r="P49" t="e">
        <v>#N/A</v>
      </c>
      <c r="Q49" t="e">
        <v>#N/A</v>
      </c>
      <c r="R49" t="e">
        <v>#N/A</v>
      </c>
      <c r="S49" t="e">
        <v>#N/A</v>
      </c>
      <c r="T49" t="e">
        <v>#N/A</v>
      </c>
      <c r="U49" t="e">
        <v>#N/A</v>
      </c>
      <c r="V49" t="e">
        <v>#N/A</v>
      </c>
      <c r="W49">
        <v>1.1456871223449707</v>
      </c>
      <c r="X49">
        <v>1.0652926254272461</v>
      </c>
      <c r="Y49">
        <v>1.1520739364624024</v>
      </c>
      <c r="Z49">
        <v>1.0615989255905152</v>
      </c>
      <c r="AA49">
        <v>1.0707123470306397</v>
      </c>
      <c r="AB49">
        <v>1.0739283704757689</v>
      </c>
      <c r="AC49">
        <v>1.0322302579879761</v>
      </c>
      <c r="AD49">
        <v>1.0193730056285859</v>
      </c>
      <c r="AE49">
        <v>1.0596105909347535</v>
      </c>
      <c r="AF49">
        <v>1.0217518234252929</v>
      </c>
      <c r="AG49">
        <v>1.0811943912506103</v>
      </c>
      <c r="AH49">
        <v>0.93235309600830074</v>
      </c>
      <c r="AI49">
        <v>1.028330008983612</v>
      </c>
      <c r="AJ49">
        <v>1.0941678524017333</v>
      </c>
      <c r="AK49">
        <v>1.0832073879241944</v>
      </c>
      <c r="AL49">
        <v>1.0319909143447876</v>
      </c>
      <c r="AM49">
        <v>1.0092383158206939</v>
      </c>
      <c r="AN49">
        <v>1.0134638547897339</v>
      </c>
      <c r="AO49">
        <v>1.058116545677185</v>
      </c>
      <c r="AP49">
        <v>0.95539927959442139</v>
      </c>
      <c r="AQ49">
        <v>1.0863019847869873</v>
      </c>
      <c r="AR49">
        <v>1.0417066049575805</v>
      </c>
      <c r="AS49">
        <v>1.051116132736206</v>
      </c>
      <c r="AT49">
        <v>1.033885157108307</v>
      </c>
      <c r="AU49">
        <v>1.0031592074036597</v>
      </c>
      <c r="AV49">
        <v>1.031108844280243</v>
      </c>
      <c r="AW49">
        <v>1.0354477524757386</v>
      </c>
      <c r="AX49">
        <v>1.0527432870864868</v>
      </c>
      <c r="AY49">
        <v>1.0362985491752625</v>
      </c>
      <c r="AZ49">
        <v>1.0387291049957275</v>
      </c>
      <c r="BA49">
        <v>1.0262417554855348</v>
      </c>
      <c r="BB49">
        <v>1.0227994036674499</v>
      </c>
      <c r="BC49">
        <v>1.0132664334774018</v>
      </c>
      <c r="BD49">
        <v>1.0265968251228332</v>
      </c>
      <c r="BE49">
        <v>1.0342613291740417</v>
      </c>
      <c r="BF49" t="e">
        <v>#N/A</v>
      </c>
    </row>
    <row r="50" spans="1:58" x14ac:dyDescent="0.35">
      <c r="A50" t="s">
        <v>194</v>
      </c>
      <c r="B50" t="e">
        <v>#N/A</v>
      </c>
      <c r="C50">
        <v>1.0609948062896728</v>
      </c>
      <c r="D50">
        <v>1.212407684326172</v>
      </c>
      <c r="E50">
        <v>1.8784920501708984</v>
      </c>
      <c r="F50">
        <v>1.0354797720909119</v>
      </c>
      <c r="G50">
        <v>1.3895211791992188</v>
      </c>
      <c r="H50">
        <v>1.049738221168518</v>
      </c>
      <c r="I50">
        <v>1.5857440948486328</v>
      </c>
      <c r="J50">
        <v>1.5988278579711914</v>
      </c>
      <c r="K50">
        <v>1.177310619354248</v>
      </c>
      <c r="L50">
        <v>0.97163051605224604</v>
      </c>
      <c r="M50">
        <v>1.0820369625091553</v>
      </c>
      <c r="N50">
        <v>1.1018139839172363</v>
      </c>
      <c r="O50">
        <v>1.1788704872131348</v>
      </c>
      <c r="P50">
        <v>1.1823832321166992</v>
      </c>
      <c r="Q50">
        <v>1.1226541805267334</v>
      </c>
      <c r="R50">
        <v>1.5739542770385742</v>
      </c>
      <c r="S50">
        <v>1.3727164840698243</v>
      </c>
      <c r="T50">
        <v>1.2841429901123047</v>
      </c>
      <c r="U50">
        <v>2.0177003479003908</v>
      </c>
      <c r="V50">
        <v>1.5140755462646485</v>
      </c>
      <c r="W50">
        <v>1.3323022079467775</v>
      </c>
      <c r="X50">
        <v>1.4348528289794922</v>
      </c>
      <c r="Y50">
        <v>1.7821546936035155</v>
      </c>
      <c r="Z50">
        <v>1.8960321807861329</v>
      </c>
      <c r="AA50">
        <v>1.2581090927124023</v>
      </c>
      <c r="AB50">
        <v>1.2845325660705567</v>
      </c>
      <c r="AC50">
        <v>1.7376739501953125</v>
      </c>
      <c r="AD50">
        <v>1.9158618927001954</v>
      </c>
      <c r="AE50">
        <v>2.1026224517822265</v>
      </c>
      <c r="AF50">
        <v>2.0895530700683596</v>
      </c>
      <c r="AG50">
        <v>23.022897949218748</v>
      </c>
      <c r="AH50">
        <v>41.784763183593753</v>
      </c>
      <c r="AI50">
        <v>17.624166259765627</v>
      </c>
      <c r="AJ50">
        <v>268.62017578125</v>
      </c>
      <c r="AK50">
        <v>5.6640725708007809</v>
      </c>
      <c r="AL50">
        <v>7.381888427734375</v>
      </c>
      <c r="AM50">
        <v>2.9264283752441407</v>
      </c>
      <c r="AN50">
        <v>1.2693537712097167</v>
      </c>
      <c r="AO50">
        <v>5.4190249633789058</v>
      </c>
      <c r="AP50">
        <v>27.301225585937502</v>
      </c>
      <c r="AQ50">
        <v>1.7305970764160157</v>
      </c>
      <c r="AR50">
        <v>1.3171946144104003</v>
      </c>
      <c r="AS50">
        <v>1.1341545391082763</v>
      </c>
      <c r="AT50">
        <v>1.0636545848846435</v>
      </c>
      <c r="AU50">
        <v>1.2986954689025878</v>
      </c>
      <c r="AV50">
        <v>1.121066837310791</v>
      </c>
      <c r="AW50">
        <v>1.1886896514892578</v>
      </c>
      <c r="AX50">
        <v>1.1958488655090331</v>
      </c>
      <c r="AY50">
        <v>1.3385480117797852</v>
      </c>
      <c r="AZ50">
        <v>1.1740668106079102</v>
      </c>
      <c r="BA50">
        <v>1.1036984252929687</v>
      </c>
      <c r="BB50">
        <v>1.0749340057373047</v>
      </c>
      <c r="BC50">
        <v>1.0072982734441758</v>
      </c>
      <c r="BD50">
        <v>1.0079813319444657</v>
      </c>
      <c r="BE50">
        <v>1.0064345502853393</v>
      </c>
      <c r="BF50" t="e">
        <v>#N/A</v>
      </c>
    </row>
    <row r="51" spans="1:58" x14ac:dyDescent="0.35">
      <c r="A51" t="s">
        <v>195</v>
      </c>
      <c r="B51" t="e">
        <v>#N/A</v>
      </c>
      <c r="C51">
        <v>1.0629395675659179</v>
      </c>
      <c r="D51">
        <v>1.0425381994247436</v>
      </c>
      <c r="E51">
        <v>1.0777389717102051</v>
      </c>
      <c r="F51">
        <v>1.0385594320297242</v>
      </c>
      <c r="G51">
        <v>1.0302548551559447</v>
      </c>
      <c r="H51">
        <v>1.1002735805511474</v>
      </c>
      <c r="I51">
        <v>1.0551605224609375</v>
      </c>
      <c r="J51">
        <v>0.98955268263816831</v>
      </c>
      <c r="K51">
        <v>1.0299689340591431</v>
      </c>
      <c r="L51">
        <v>1.0371045517921447</v>
      </c>
      <c r="M51">
        <v>1.0831301879882813</v>
      </c>
      <c r="N51">
        <v>1.0742777395248413</v>
      </c>
      <c r="O51">
        <v>1.0783857870101929</v>
      </c>
      <c r="P51">
        <v>1.0811374092102051</v>
      </c>
      <c r="Q51">
        <v>1.0830480480194091</v>
      </c>
      <c r="R51">
        <v>1.086757516860962</v>
      </c>
      <c r="S51">
        <v>1.1452453136444092</v>
      </c>
      <c r="T51">
        <v>0.99171656906604766</v>
      </c>
      <c r="U51">
        <v>1.1710159873962402</v>
      </c>
      <c r="V51">
        <v>1.2014400863647461</v>
      </c>
      <c r="W51">
        <v>1.2778912734985353</v>
      </c>
      <c r="X51">
        <v>1.060447382926941</v>
      </c>
      <c r="Y51">
        <v>1.0633837175369263</v>
      </c>
      <c r="Z51">
        <v>1.1211139488220214</v>
      </c>
      <c r="AA51">
        <v>1.0249854016304016</v>
      </c>
      <c r="AB51">
        <v>0.70827337265014645</v>
      </c>
      <c r="AC51">
        <v>1.0762652158737183</v>
      </c>
      <c r="AD51">
        <v>0.93773646831512447</v>
      </c>
      <c r="AE51">
        <v>1.1274406051635741</v>
      </c>
      <c r="AF51">
        <v>0.98970931768417358</v>
      </c>
      <c r="AG51">
        <v>0.98519364356994632</v>
      </c>
      <c r="AH51">
        <v>0.98430731534957883</v>
      </c>
      <c r="AI51">
        <v>0.98869171380996701</v>
      </c>
      <c r="AJ51">
        <v>1.3675282669067383</v>
      </c>
      <c r="AK51">
        <v>1.0339592957496644</v>
      </c>
      <c r="AL51">
        <v>1.1799192428588867</v>
      </c>
      <c r="AM51">
        <v>1.0496451759338379</v>
      </c>
      <c r="AN51">
        <v>0.81777910232543949</v>
      </c>
      <c r="AO51">
        <v>1.2935534286499024</v>
      </c>
      <c r="AP51">
        <v>1.4704008483886719</v>
      </c>
      <c r="AQ51">
        <v>0.86074791908264159</v>
      </c>
      <c r="AR51">
        <v>0.98261072397232052</v>
      </c>
      <c r="AS51">
        <v>0.95748463153839114</v>
      </c>
      <c r="AT51">
        <v>1.1680723762512206</v>
      </c>
      <c r="AU51">
        <v>1.2132945442199707</v>
      </c>
      <c r="AV51">
        <v>1.1851937294006347</v>
      </c>
      <c r="AW51">
        <v>1.0112245297431945</v>
      </c>
      <c r="AX51">
        <v>1.2502764701843261</v>
      </c>
      <c r="AY51">
        <v>0.7937277984619141</v>
      </c>
      <c r="AZ51">
        <v>1.207220287322998</v>
      </c>
      <c r="BA51">
        <v>1.1067033290863038</v>
      </c>
      <c r="BB51">
        <v>0.98830038428306577</v>
      </c>
      <c r="BC51">
        <v>0.96341761827468875</v>
      </c>
      <c r="BD51">
        <v>0.94331006526947025</v>
      </c>
      <c r="BE51">
        <v>0.703089599609375</v>
      </c>
      <c r="BF51" t="e">
        <v>#N/A</v>
      </c>
    </row>
    <row r="52" spans="1:58" x14ac:dyDescent="0.35">
      <c r="A52" t="s">
        <v>196</v>
      </c>
      <c r="B52" t="e">
        <v>#N/A</v>
      </c>
      <c r="C52">
        <v>1.0339357209205629</v>
      </c>
      <c r="D52">
        <v>1.0058746737241746</v>
      </c>
      <c r="E52">
        <v>1.0195055389404297</v>
      </c>
      <c r="F52">
        <v>1.0177010214328766</v>
      </c>
      <c r="G52">
        <v>0.99132637023925785</v>
      </c>
      <c r="H52">
        <v>1.0119637548923492</v>
      </c>
      <c r="I52">
        <v>1.0227780079841613</v>
      </c>
      <c r="J52">
        <v>1.0207560825347901</v>
      </c>
      <c r="K52">
        <v>1.044829535484314</v>
      </c>
      <c r="L52">
        <v>1.0731747341156006</v>
      </c>
      <c r="M52">
        <v>1.0244354963302613</v>
      </c>
      <c r="N52">
        <v>1.0641308927536011</v>
      </c>
      <c r="O52">
        <v>1.1484042072296143</v>
      </c>
      <c r="P52">
        <v>1.2321302604675293</v>
      </c>
      <c r="Q52">
        <v>1.2454088973999022</v>
      </c>
      <c r="R52">
        <v>1.1660178184509278</v>
      </c>
      <c r="S52">
        <v>1.1693877792358398</v>
      </c>
      <c r="T52">
        <v>1.0790848159790039</v>
      </c>
      <c r="U52">
        <v>1.0914996814727784</v>
      </c>
      <c r="V52">
        <v>1.1882958030700683</v>
      </c>
      <c r="W52">
        <v>1.4110214996337891</v>
      </c>
      <c r="X52">
        <v>1.8417189025878906</v>
      </c>
      <c r="Y52">
        <v>1.6292585372924804</v>
      </c>
      <c r="Z52">
        <v>1.1788360786437988</v>
      </c>
      <c r="AA52">
        <v>1.1718355369567872</v>
      </c>
      <c r="AB52">
        <v>1.1928795623779296</v>
      </c>
      <c r="AC52">
        <v>1.1223372173309327</v>
      </c>
      <c r="AD52">
        <v>1.2073304748535156</v>
      </c>
      <c r="AE52">
        <v>1.1534238243103028</v>
      </c>
      <c r="AF52">
        <v>1.1711317443847655</v>
      </c>
      <c r="AG52">
        <v>1.2626193046569825</v>
      </c>
      <c r="AH52">
        <v>1.1969187355041504</v>
      </c>
      <c r="AI52">
        <v>1.103772611618042</v>
      </c>
      <c r="AJ52">
        <v>1.1565798568725585</v>
      </c>
      <c r="AK52">
        <v>1.2121805763244629</v>
      </c>
      <c r="AL52">
        <v>1.1525811576843261</v>
      </c>
      <c r="AM52">
        <v>1.1460561466217041</v>
      </c>
      <c r="AN52">
        <v>1.1214890480041504</v>
      </c>
      <c r="AO52">
        <v>1.1140101146697998</v>
      </c>
      <c r="AP52">
        <v>1.0951862239837646</v>
      </c>
      <c r="AQ52">
        <v>1.0975902652740479</v>
      </c>
      <c r="AR52">
        <v>1.0986100292205812</v>
      </c>
      <c r="AS52">
        <v>1.1072253608703613</v>
      </c>
      <c r="AT52">
        <v>1.1344587516784668</v>
      </c>
      <c r="AU52">
        <v>1.131030921936035</v>
      </c>
      <c r="AV52">
        <v>1.130374984741211</v>
      </c>
      <c r="AW52">
        <v>1.1053527832031249</v>
      </c>
      <c r="AX52">
        <v>1.1141769313812255</v>
      </c>
      <c r="AY52">
        <v>1.0982729816436767</v>
      </c>
      <c r="AZ52">
        <v>1.0657081317901611</v>
      </c>
      <c r="BA52">
        <v>1.0454839181900024</v>
      </c>
      <c r="BB52">
        <v>1.0435587310791015</v>
      </c>
      <c r="BC52">
        <v>1.0401805686950683</v>
      </c>
      <c r="BD52">
        <v>1.0571388387680054</v>
      </c>
      <c r="BE52">
        <v>1.0331258726119996</v>
      </c>
      <c r="BF52" t="e">
        <v>#N/A</v>
      </c>
    </row>
    <row r="53" spans="1:58" x14ac:dyDescent="0.35">
      <c r="A53" t="s">
        <v>197</v>
      </c>
      <c r="B53" t="e">
        <v>#N/A</v>
      </c>
      <c r="C53">
        <v>1.0299006342887878</v>
      </c>
      <c r="D53">
        <v>1.0300481986999512</v>
      </c>
      <c r="E53">
        <v>1.0301391720771789</v>
      </c>
      <c r="F53">
        <v>1.0290617799758912</v>
      </c>
      <c r="G53">
        <v>1.0307886791229248</v>
      </c>
      <c r="H53">
        <v>1.0004160322621465</v>
      </c>
      <c r="I53">
        <v>1.0122775185108184</v>
      </c>
      <c r="J53">
        <v>1.0579379987716675</v>
      </c>
      <c r="K53">
        <v>1.0185391783714295</v>
      </c>
      <c r="L53">
        <v>1.0299084830284118</v>
      </c>
      <c r="M53">
        <v>0.9905890613794327</v>
      </c>
      <c r="N53">
        <v>1.0251161646842957</v>
      </c>
      <c r="O53">
        <v>1.132279691696167</v>
      </c>
      <c r="P53">
        <v>1.2669417190551757</v>
      </c>
      <c r="Q53">
        <v>1.0431395387649536</v>
      </c>
      <c r="R53">
        <v>1.1822297286987304</v>
      </c>
      <c r="S53">
        <v>1.287512912750244</v>
      </c>
      <c r="T53">
        <v>1.0443330478668214</v>
      </c>
      <c r="U53">
        <v>1.0654139709472656</v>
      </c>
      <c r="V53">
        <v>1.241436767578125</v>
      </c>
      <c r="W53">
        <v>1.0297699117660521</v>
      </c>
      <c r="X53">
        <v>1.0830131721496583</v>
      </c>
      <c r="Y53">
        <v>1.0904678153991698</v>
      </c>
      <c r="Z53">
        <v>1.1790989494323731</v>
      </c>
      <c r="AA53">
        <v>1.0034365707635879</v>
      </c>
      <c r="AB53">
        <v>0.97979595184326174</v>
      </c>
      <c r="AC53">
        <v>0.95924793243408202</v>
      </c>
      <c r="AD53">
        <v>0.99619073987007145</v>
      </c>
      <c r="AE53">
        <v>0.98987593531608586</v>
      </c>
      <c r="AF53">
        <v>0.95476726531982425</v>
      </c>
      <c r="AG53">
        <v>1.006634892821312</v>
      </c>
      <c r="AH53">
        <v>0.99976162863895301</v>
      </c>
      <c r="AI53">
        <v>1.0615419435501099</v>
      </c>
      <c r="AJ53">
        <v>1.4638607025146484</v>
      </c>
      <c r="AK53">
        <v>1.1104378986358643</v>
      </c>
      <c r="AL53">
        <v>1.049830846786499</v>
      </c>
      <c r="AM53">
        <v>1.0620167541503907</v>
      </c>
      <c r="AN53">
        <v>1.0363948321342469</v>
      </c>
      <c r="AO53">
        <v>1.0078618204593659</v>
      </c>
      <c r="AP53">
        <v>1.0224581885337829</v>
      </c>
      <c r="AQ53">
        <v>1.0739641332626342</v>
      </c>
      <c r="AR53">
        <v>1.0666730690002442</v>
      </c>
      <c r="AS53">
        <v>1.0480101680755616</v>
      </c>
      <c r="AT53">
        <v>0.97109379529952999</v>
      </c>
      <c r="AU53">
        <v>1.0130130529403687</v>
      </c>
      <c r="AV53">
        <v>1.0174401772022248</v>
      </c>
      <c r="AW53">
        <v>1.0293314242362976</v>
      </c>
      <c r="AX53">
        <v>1.0850256919860839</v>
      </c>
      <c r="AY53">
        <v>1.0234574270248413</v>
      </c>
      <c r="AZ53">
        <v>1.0538642311096191</v>
      </c>
      <c r="BA53">
        <v>1.0163542437553406</v>
      </c>
      <c r="BB53">
        <v>1.0411740303039552</v>
      </c>
      <c r="BC53">
        <v>1.0275170588493348</v>
      </c>
      <c r="BD53">
        <v>1.0080186200141907</v>
      </c>
      <c r="BE53">
        <v>1.018215069770813</v>
      </c>
      <c r="BF53" t="e">
        <v>#N/A</v>
      </c>
    </row>
    <row r="54" spans="1:58" x14ac:dyDescent="0.35">
      <c r="A54" t="s">
        <v>198</v>
      </c>
      <c r="B54" t="e">
        <v>#N/A</v>
      </c>
      <c r="C54" t="e">
        <v>#N/A</v>
      </c>
      <c r="D54" t="e">
        <v>#N/A</v>
      </c>
      <c r="E54" t="e">
        <v>#N/A</v>
      </c>
      <c r="F54" t="e">
        <v>#N/A</v>
      </c>
      <c r="G54" t="e">
        <v>#N/A</v>
      </c>
      <c r="H54" t="e">
        <v>#N/A</v>
      </c>
      <c r="I54" t="e">
        <v>#N/A</v>
      </c>
      <c r="J54" t="e">
        <v>#N/A</v>
      </c>
      <c r="K54" t="e">
        <v>#N/A</v>
      </c>
      <c r="L54" t="e">
        <v>#N/A</v>
      </c>
      <c r="M54" t="e">
        <v>#N/A</v>
      </c>
      <c r="N54" t="e">
        <v>#N/A</v>
      </c>
      <c r="O54" t="e">
        <v>#N/A</v>
      </c>
      <c r="P54" t="e">
        <v>#N/A</v>
      </c>
      <c r="Q54" t="e">
        <v>#N/A</v>
      </c>
      <c r="R54" t="e">
        <v>#N/A</v>
      </c>
      <c r="S54" t="e">
        <v>#N/A</v>
      </c>
      <c r="T54" t="e">
        <v>#N/A</v>
      </c>
      <c r="U54" t="e">
        <v>#N/A</v>
      </c>
      <c r="V54" t="e">
        <v>#N/A</v>
      </c>
      <c r="W54" t="e">
        <v>#N/A</v>
      </c>
      <c r="X54" t="e">
        <v>#N/A</v>
      </c>
      <c r="Y54" t="e">
        <v>#N/A</v>
      </c>
      <c r="Z54" t="e">
        <v>#N/A</v>
      </c>
      <c r="AA54" t="e">
        <v>#N/A</v>
      </c>
      <c r="AB54" t="e">
        <v>#N/A</v>
      </c>
      <c r="AC54" t="e">
        <v>#N/A</v>
      </c>
      <c r="AD54" t="e">
        <v>#N/A</v>
      </c>
      <c r="AE54" t="e">
        <v>#N/A</v>
      </c>
      <c r="AF54" t="e">
        <v>#N/A</v>
      </c>
      <c r="AG54" t="e">
        <v>#N/A</v>
      </c>
      <c r="AH54" t="e">
        <v>#N/A</v>
      </c>
      <c r="AI54" t="e">
        <v>#N/A</v>
      </c>
      <c r="AJ54" t="e">
        <v>#N/A</v>
      </c>
      <c r="AK54" t="e">
        <v>#N/A</v>
      </c>
      <c r="AL54">
        <v>1.0378100442886353</v>
      </c>
      <c r="AM54">
        <v>1.0694968795776367</v>
      </c>
      <c r="AN54">
        <v>1.0825572395324707</v>
      </c>
      <c r="AO54">
        <v>1.0374412250518799</v>
      </c>
      <c r="AP54">
        <v>1.0443476438522339</v>
      </c>
      <c r="AQ54">
        <v>1.0420513677597045</v>
      </c>
      <c r="AR54">
        <v>1.034804916381836</v>
      </c>
      <c r="AS54">
        <v>1.0404935216903686</v>
      </c>
      <c r="AT54">
        <v>1.0372215723991394</v>
      </c>
      <c r="AU54">
        <v>1.03395024061203</v>
      </c>
      <c r="AV54">
        <v>1.0399725389480592</v>
      </c>
      <c r="AW54">
        <v>1.0410500955581665</v>
      </c>
      <c r="AX54">
        <v>1.0570251750946045</v>
      </c>
      <c r="AY54">
        <v>1.0278034210205078</v>
      </c>
      <c r="AZ54">
        <v>1.0083154970407486</v>
      </c>
      <c r="BA54">
        <v>1.0167190897464753</v>
      </c>
      <c r="BB54">
        <v>1.0158127915859223</v>
      </c>
      <c r="BC54">
        <v>1.0080478692054748</v>
      </c>
      <c r="BD54">
        <v>1.0001434005331249</v>
      </c>
      <c r="BE54">
        <v>1.001158496066928</v>
      </c>
      <c r="BF54" t="e">
        <v>#N/A</v>
      </c>
    </row>
    <row r="55" spans="1:58" x14ac:dyDescent="0.35">
      <c r="A55" t="s">
        <v>199</v>
      </c>
      <c r="B55" t="e">
        <v>#N/A</v>
      </c>
      <c r="C55" t="e">
        <v>#N/A</v>
      </c>
      <c r="D55" t="e">
        <v>#N/A</v>
      </c>
      <c r="E55" t="e">
        <v>#N/A</v>
      </c>
      <c r="F55" t="e">
        <v>#N/A</v>
      </c>
      <c r="G55" t="e">
        <v>#N/A</v>
      </c>
      <c r="H55" t="e">
        <v>#N/A</v>
      </c>
      <c r="I55" t="e">
        <v>#N/A</v>
      </c>
      <c r="J55" t="e">
        <v>#N/A</v>
      </c>
      <c r="K55" t="e">
        <v>#N/A</v>
      </c>
      <c r="L55" t="e">
        <v>#N/A</v>
      </c>
      <c r="M55">
        <v>1.1185718250274659</v>
      </c>
      <c r="N55">
        <v>1.0695865345001221</v>
      </c>
      <c r="O55">
        <v>1.0325154423713685</v>
      </c>
      <c r="P55">
        <v>1.1185888195037841</v>
      </c>
      <c r="Q55">
        <v>1.0432920551300049</v>
      </c>
      <c r="R55">
        <v>1.0052319383621215</v>
      </c>
      <c r="S55">
        <v>0.95806075572967531</v>
      </c>
      <c r="T55">
        <v>1.0932121562957764</v>
      </c>
      <c r="U55">
        <v>1.0292801356315613</v>
      </c>
      <c r="V55">
        <v>1.0539532852172853</v>
      </c>
      <c r="W55">
        <v>0.97463052511215209</v>
      </c>
      <c r="X55">
        <v>0.977724506855011</v>
      </c>
      <c r="Y55">
        <v>1.0159660375118256</v>
      </c>
      <c r="Z55">
        <v>1.0258438992500305</v>
      </c>
      <c r="AA55">
        <v>0.97842464685440067</v>
      </c>
      <c r="AB55">
        <v>0.96085938930511472</v>
      </c>
      <c r="AC55">
        <v>1.0061048555374146</v>
      </c>
      <c r="AD55">
        <v>1.0123322069644929</v>
      </c>
      <c r="AE55">
        <v>1.0062484359741211</v>
      </c>
      <c r="AF55">
        <v>1.0526127433776855</v>
      </c>
      <c r="AG55">
        <v>0.92612156867980955</v>
      </c>
      <c r="AH55">
        <v>1.0374572086334228</v>
      </c>
      <c r="AI55">
        <v>1.1897549247741699</v>
      </c>
      <c r="AJ55">
        <v>1.2628203201293946</v>
      </c>
      <c r="AK55">
        <v>1.1050866699218751</v>
      </c>
      <c r="AL55">
        <v>0.97328115224838252</v>
      </c>
      <c r="AM55">
        <v>0.98647303581237789</v>
      </c>
      <c r="AN55">
        <v>1.013024617433548</v>
      </c>
      <c r="AO55">
        <v>1.0378812479972839</v>
      </c>
      <c r="AP55">
        <v>1.0173697972297668</v>
      </c>
      <c r="AQ55">
        <v>1.0046117588877679</v>
      </c>
      <c r="AR55">
        <v>1.0452601051330566</v>
      </c>
      <c r="AS55">
        <v>1.029760422706604</v>
      </c>
      <c r="AT55">
        <v>1.0060428708791733</v>
      </c>
      <c r="AU55">
        <v>1.0038141170144081</v>
      </c>
      <c r="AV55">
        <v>1.1036321067810058</v>
      </c>
      <c r="AW55">
        <v>1.0359044313430785</v>
      </c>
      <c r="AX55">
        <v>0.99656147629022596</v>
      </c>
      <c r="AY55">
        <v>1.0063407665491104</v>
      </c>
      <c r="AZ55">
        <v>1.0120664155483245</v>
      </c>
      <c r="BA55">
        <v>1.0432298135757447</v>
      </c>
      <c r="BB55">
        <v>1.0291161441802978</v>
      </c>
      <c r="BC55">
        <v>1.0272438549995422</v>
      </c>
      <c r="BD55" t="e">
        <v>#N/A</v>
      </c>
      <c r="BE55" t="e">
        <v>#N/A</v>
      </c>
      <c r="BF55" t="e">
        <v>#N/A</v>
      </c>
    </row>
    <row r="56" spans="1:58" x14ac:dyDescent="0.35">
      <c r="A56" t="s">
        <v>200</v>
      </c>
      <c r="B56" t="e">
        <v>#N/A</v>
      </c>
      <c r="C56" t="e">
        <v>#N/A</v>
      </c>
      <c r="D56" t="e">
        <v>#N/A</v>
      </c>
      <c r="E56" t="e">
        <v>#N/A</v>
      </c>
      <c r="F56" t="e">
        <v>#N/A</v>
      </c>
      <c r="G56" t="e">
        <v>#N/A</v>
      </c>
      <c r="H56" t="e">
        <v>#N/A</v>
      </c>
      <c r="I56" t="e">
        <v>#N/A</v>
      </c>
      <c r="J56" t="e">
        <v>#N/A</v>
      </c>
      <c r="K56" t="e">
        <v>#N/A</v>
      </c>
      <c r="L56" t="e">
        <v>#N/A</v>
      </c>
      <c r="M56" t="e">
        <v>#N/A</v>
      </c>
      <c r="N56" t="e">
        <v>#N/A</v>
      </c>
      <c r="O56" t="e">
        <v>#N/A</v>
      </c>
      <c r="P56" t="e">
        <v>#N/A</v>
      </c>
      <c r="Q56" t="e">
        <v>#N/A</v>
      </c>
      <c r="R56" t="e">
        <v>#N/A</v>
      </c>
      <c r="S56" t="e">
        <v>#N/A</v>
      </c>
      <c r="T56" t="e">
        <v>#N/A</v>
      </c>
      <c r="U56" t="e">
        <v>#N/A</v>
      </c>
      <c r="V56" t="e">
        <v>#N/A</v>
      </c>
      <c r="W56" t="e">
        <v>#N/A</v>
      </c>
      <c r="X56" t="e">
        <v>#N/A</v>
      </c>
      <c r="Y56" t="e">
        <v>#N/A</v>
      </c>
      <c r="Z56" t="e">
        <v>#N/A</v>
      </c>
      <c r="AA56" t="e">
        <v>#N/A</v>
      </c>
      <c r="AB56" t="e">
        <v>#N/A</v>
      </c>
      <c r="AC56" t="e">
        <v>#N/A</v>
      </c>
      <c r="AD56" t="e">
        <v>#N/A</v>
      </c>
      <c r="AE56" t="e">
        <v>#N/A</v>
      </c>
      <c r="AF56" t="e">
        <v>#N/A</v>
      </c>
      <c r="AG56" t="e">
        <v>#N/A</v>
      </c>
      <c r="AH56" t="e">
        <v>#N/A</v>
      </c>
      <c r="AI56" t="e">
        <v>#N/A</v>
      </c>
      <c r="AJ56" t="e">
        <v>#N/A</v>
      </c>
      <c r="AK56" t="e">
        <v>#N/A</v>
      </c>
      <c r="AL56" t="e">
        <v>#N/A</v>
      </c>
      <c r="AM56" t="e">
        <v>#N/A</v>
      </c>
      <c r="AN56" t="e">
        <v>#N/A</v>
      </c>
      <c r="AO56" t="e">
        <v>#N/A</v>
      </c>
      <c r="AP56" t="e">
        <v>#N/A</v>
      </c>
      <c r="AQ56" t="e">
        <v>#N/A</v>
      </c>
      <c r="AR56" t="e">
        <v>#N/A</v>
      </c>
      <c r="AS56" t="e">
        <v>#N/A</v>
      </c>
      <c r="AT56" t="e">
        <v>#N/A</v>
      </c>
      <c r="AU56" t="e">
        <v>#N/A</v>
      </c>
      <c r="AV56" t="e">
        <v>#N/A</v>
      </c>
      <c r="AW56" t="e">
        <v>#N/A</v>
      </c>
      <c r="AX56" t="e">
        <v>#N/A</v>
      </c>
      <c r="AY56" t="e">
        <v>#N/A</v>
      </c>
      <c r="AZ56" t="e">
        <v>#N/A</v>
      </c>
      <c r="BA56" t="e">
        <v>#N/A</v>
      </c>
      <c r="BB56" t="e">
        <v>#N/A</v>
      </c>
      <c r="BC56" t="e">
        <v>#N/A</v>
      </c>
      <c r="BD56" t="e">
        <v>#N/A</v>
      </c>
      <c r="BE56" t="e">
        <v>#N/A</v>
      </c>
      <c r="BF56" t="e">
        <v>#N/A</v>
      </c>
    </row>
    <row r="57" spans="1:58" x14ac:dyDescent="0.35">
      <c r="A57" t="s">
        <v>201</v>
      </c>
      <c r="B57" t="e">
        <v>#N/A</v>
      </c>
      <c r="C57" t="e">
        <v>#N/A</v>
      </c>
      <c r="D57" t="e">
        <v>#N/A</v>
      </c>
      <c r="E57" t="e">
        <v>#N/A</v>
      </c>
      <c r="F57" t="e">
        <v>#N/A</v>
      </c>
      <c r="G57" t="e">
        <v>#N/A</v>
      </c>
      <c r="H57" t="e">
        <v>#N/A</v>
      </c>
      <c r="I57" t="e">
        <v>#N/A</v>
      </c>
      <c r="J57" t="e">
        <v>#N/A</v>
      </c>
      <c r="K57" t="e">
        <v>#N/A</v>
      </c>
      <c r="L57" t="e">
        <v>#N/A</v>
      </c>
      <c r="M57" t="e">
        <v>#N/A</v>
      </c>
      <c r="N57" t="e">
        <v>#N/A</v>
      </c>
      <c r="O57" t="e">
        <v>#N/A</v>
      </c>
      <c r="P57" t="e">
        <v>#N/A</v>
      </c>
      <c r="Q57" t="e">
        <v>#N/A</v>
      </c>
      <c r="R57">
        <v>1.080287446975708</v>
      </c>
      <c r="S57">
        <v>1.0889688587188722</v>
      </c>
      <c r="T57">
        <v>1.1107304382324219</v>
      </c>
      <c r="U57">
        <v>1.1313670539855958</v>
      </c>
      <c r="V57">
        <v>1.141533432006836</v>
      </c>
      <c r="W57">
        <v>1.123888521194458</v>
      </c>
      <c r="X57">
        <v>1.1035260009765624</v>
      </c>
      <c r="Y57">
        <v>1.0504460430145264</v>
      </c>
      <c r="Z57">
        <v>1.081819200515747</v>
      </c>
      <c r="AA57">
        <v>1.0566770839691162</v>
      </c>
      <c r="AB57">
        <v>1.0415066909790038</v>
      </c>
      <c r="AC57">
        <v>1.0386184859275818</v>
      </c>
      <c r="AD57">
        <v>1.0319369268417358</v>
      </c>
      <c r="AE57">
        <v>1.0475174379348755</v>
      </c>
      <c r="AF57">
        <v>1.0543312501907349</v>
      </c>
      <c r="AG57">
        <v>1.0388800597190857</v>
      </c>
      <c r="AH57">
        <v>1.0604138231277467</v>
      </c>
      <c r="AI57">
        <v>1.0480313301086426</v>
      </c>
      <c r="AJ57">
        <v>1.052709822654724</v>
      </c>
      <c r="AK57">
        <v>1.1227197742462158</v>
      </c>
      <c r="AL57">
        <v>1.0250271582603454</v>
      </c>
      <c r="AM57">
        <v>1.0397623038291932</v>
      </c>
      <c r="AN57">
        <v>1.0336283588409423</v>
      </c>
      <c r="AO57">
        <v>1.0255530595779419</v>
      </c>
      <c r="AP57">
        <v>1.0386087894439697</v>
      </c>
      <c r="AQ57">
        <v>1.0365716624259949</v>
      </c>
      <c r="AR57">
        <v>1.0071437203884124</v>
      </c>
      <c r="AS57">
        <v>1.0395117425918579</v>
      </c>
      <c r="AT57">
        <v>1.0355312013626099</v>
      </c>
      <c r="AU57">
        <v>1.04027174949646</v>
      </c>
      <c r="AV57">
        <v>1.0347577333450317</v>
      </c>
      <c r="AW57">
        <v>1.0318614888191222</v>
      </c>
      <c r="AX57">
        <v>1.0402441787719727</v>
      </c>
      <c r="AY57">
        <v>1.0002341828495265</v>
      </c>
      <c r="AZ57">
        <v>1.0200810408592225</v>
      </c>
      <c r="BA57">
        <v>1.0190899968147278</v>
      </c>
      <c r="BB57">
        <v>1.0187860369682311</v>
      </c>
      <c r="BC57">
        <v>0.9896232950687408</v>
      </c>
      <c r="BD57">
        <v>0.98467952013015747</v>
      </c>
      <c r="BE57">
        <v>0.98739225029945377</v>
      </c>
      <c r="BF57" t="e">
        <v>#N/A</v>
      </c>
    </row>
    <row r="58" spans="1:58" x14ac:dyDescent="0.35">
      <c r="A58" t="s">
        <v>202</v>
      </c>
      <c r="B58" t="e">
        <v>#N/A</v>
      </c>
      <c r="C58" t="e">
        <v>#N/A</v>
      </c>
      <c r="D58" t="e">
        <v>#N/A</v>
      </c>
      <c r="E58" t="e">
        <v>#N/A</v>
      </c>
      <c r="F58" t="e">
        <v>#N/A</v>
      </c>
      <c r="G58" t="e">
        <v>#N/A</v>
      </c>
      <c r="H58" t="e">
        <v>#N/A</v>
      </c>
      <c r="I58" t="e">
        <v>#N/A</v>
      </c>
      <c r="J58" t="e">
        <v>#N/A</v>
      </c>
      <c r="K58" t="e">
        <v>#N/A</v>
      </c>
      <c r="L58" t="e">
        <v>#N/A</v>
      </c>
      <c r="M58" t="e">
        <v>#N/A</v>
      </c>
      <c r="N58" t="e">
        <v>#N/A</v>
      </c>
      <c r="O58" t="e">
        <v>#N/A</v>
      </c>
      <c r="P58" t="e">
        <v>#N/A</v>
      </c>
      <c r="Q58" t="e">
        <v>#N/A</v>
      </c>
      <c r="R58" t="e">
        <v>#N/A</v>
      </c>
      <c r="S58" t="e">
        <v>#N/A</v>
      </c>
      <c r="T58" t="e">
        <v>#N/A</v>
      </c>
      <c r="U58" t="e">
        <v>#N/A</v>
      </c>
      <c r="V58" t="e">
        <v>#N/A</v>
      </c>
      <c r="W58" t="e">
        <v>#N/A</v>
      </c>
      <c r="X58" t="e">
        <v>#N/A</v>
      </c>
      <c r="Y58" t="e">
        <v>#N/A</v>
      </c>
      <c r="Z58" t="e">
        <v>#N/A</v>
      </c>
      <c r="AA58" t="e">
        <v>#N/A</v>
      </c>
      <c r="AB58" t="e">
        <v>#N/A</v>
      </c>
      <c r="AC58" t="e">
        <v>#N/A</v>
      </c>
      <c r="AD58" t="e">
        <v>#N/A</v>
      </c>
      <c r="AE58" t="e">
        <v>#N/A</v>
      </c>
      <c r="AF58" t="e">
        <v>#N/A</v>
      </c>
      <c r="AG58">
        <v>1.3619238662719726</v>
      </c>
      <c r="AH58">
        <v>1.1235726261138916</v>
      </c>
      <c r="AI58">
        <v>1.2100880241394043</v>
      </c>
      <c r="AJ58">
        <v>1.1234196662902831</v>
      </c>
      <c r="AK58">
        <v>1.0910736656188964</v>
      </c>
      <c r="AL58">
        <v>1.1000333976745607</v>
      </c>
      <c r="AM58">
        <v>1.0849316787719727</v>
      </c>
      <c r="AN58">
        <v>1.1003776359558106</v>
      </c>
      <c r="AO58">
        <v>1.0294016599655151</v>
      </c>
      <c r="AP58">
        <v>1.0168242704868318</v>
      </c>
      <c r="AQ58">
        <v>1.0481170463562011</v>
      </c>
      <c r="AR58">
        <v>1.0267762160301208</v>
      </c>
      <c r="AS58">
        <v>1.0108961462974548</v>
      </c>
      <c r="AT58">
        <v>1.0401090955734253</v>
      </c>
      <c r="AU58">
        <v>1.001023007184267</v>
      </c>
      <c r="AV58">
        <v>1.0072151225805284</v>
      </c>
      <c r="AW58">
        <v>1.0353330540657044</v>
      </c>
      <c r="AX58">
        <v>1.0202373480796814</v>
      </c>
      <c r="AY58">
        <v>1.0264059782028199</v>
      </c>
      <c r="AZ58">
        <v>0.98549655556678772</v>
      </c>
      <c r="BA58">
        <v>1.0002095261216164</v>
      </c>
      <c r="BB58">
        <v>1.0145997464656831</v>
      </c>
      <c r="BC58">
        <v>1.0143189787864686</v>
      </c>
      <c r="BD58">
        <v>1.0247997665405273</v>
      </c>
      <c r="BE58">
        <v>1.0100164282321931</v>
      </c>
      <c r="BF58" t="e">
        <v>#N/A</v>
      </c>
    </row>
    <row r="59" spans="1:58" x14ac:dyDescent="0.35">
      <c r="A59" t="s">
        <v>203</v>
      </c>
      <c r="B59" t="e">
        <v>#N/A</v>
      </c>
      <c r="C59">
        <v>1.0430662536621094</v>
      </c>
      <c r="D59">
        <v>1.0663590478897094</v>
      </c>
      <c r="E59">
        <v>1.0577348470687866</v>
      </c>
      <c r="F59">
        <v>1.0461103105545044</v>
      </c>
      <c r="G59">
        <v>1.0743646955490112</v>
      </c>
      <c r="H59">
        <v>1.0683265876770021</v>
      </c>
      <c r="I59">
        <v>1.0625000381469727</v>
      </c>
      <c r="J59">
        <v>1.0699915933609008</v>
      </c>
      <c r="K59">
        <v>1.0697384929656983</v>
      </c>
      <c r="L59">
        <v>1.1013922214508056</v>
      </c>
      <c r="M59">
        <v>1.072857985496521</v>
      </c>
      <c r="N59">
        <v>1.0959860038757325</v>
      </c>
      <c r="O59">
        <v>1.1127133464813233</v>
      </c>
      <c r="P59">
        <v>1.1305461978912354</v>
      </c>
      <c r="Q59">
        <v>1.1332403373718263</v>
      </c>
      <c r="R59">
        <v>1.0938277530670166</v>
      </c>
      <c r="S59">
        <v>1.0892801952362061</v>
      </c>
      <c r="T59">
        <v>1.0901435661315917</v>
      </c>
      <c r="U59">
        <v>1.0704396867752075</v>
      </c>
      <c r="V59">
        <v>1.0850471115112306</v>
      </c>
      <c r="W59">
        <v>1.1044643211364746</v>
      </c>
      <c r="X59">
        <v>1.1009938144683837</v>
      </c>
      <c r="Y59">
        <v>1.0740254640579223</v>
      </c>
      <c r="Z59">
        <v>1.0598342180252076</v>
      </c>
      <c r="AA59">
        <v>1.0430341529846192</v>
      </c>
      <c r="AB59">
        <v>1.0266591024398803</v>
      </c>
      <c r="AC59">
        <v>1.0479573869705201</v>
      </c>
      <c r="AD59">
        <v>1.0393290448188781</v>
      </c>
      <c r="AE59">
        <v>1.0495307636260987</v>
      </c>
      <c r="AF59">
        <v>1.0283386516571045</v>
      </c>
      <c r="AG59">
        <v>1.0267537832260132</v>
      </c>
      <c r="AH59">
        <v>1.0167773723602296</v>
      </c>
      <c r="AI59">
        <v>1.0066532021760941</v>
      </c>
      <c r="AJ59">
        <v>1.0153347384929656</v>
      </c>
      <c r="AK59">
        <v>1.012568324804306</v>
      </c>
      <c r="AL59">
        <v>1.0201413679122924</v>
      </c>
      <c r="AM59">
        <v>1.0201385068893432</v>
      </c>
      <c r="AN59">
        <v>1.0123223423957826</v>
      </c>
      <c r="AO59">
        <v>1.0168474245071411</v>
      </c>
      <c r="AP59">
        <v>1.0301796412467956</v>
      </c>
      <c r="AQ59">
        <v>1.0251835656166077</v>
      </c>
      <c r="AR59">
        <v>1.0234770989418029</v>
      </c>
      <c r="AS59">
        <v>1.0148178160190582</v>
      </c>
      <c r="AT59">
        <v>1.020719838142395</v>
      </c>
      <c r="AU59">
        <v>1.0289468932151795</v>
      </c>
      <c r="AV59">
        <v>1.021824049949646</v>
      </c>
      <c r="AW59">
        <v>1.0251554775238036</v>
      </c>
      <c r="AX59">
        <v>1.0409839582443237</v>
      </c>
      <c r="AY59">
        <v>1.0047623789310456</v>
      </c>
      <c r="AZ59">
        <v>1.0324766921997071</v>
      </c>
      <c r="BA59">
        <v>1.007712551355362</v>
      </c>
      <c r="BB59">
        <v>1.0276002407073974</v>
      </c>
      <c r="BC59">
        <v>1.0135697376728059</v>
      </c>
      <c r="BD59">
        <v>1.0078044372797013</v>
      </c>
      <c r="BE59">
        <v>1.0120145058631898</v>
      </c>
      <c r="BF59" t="e">
        <v>#N/A</v>
      </c>
    </row>
    <row r="60" spans="1:58" x14ac:dyDescent="0.35">
      <c r="A60" t="s">
        <v>204</v>
      </c>
      <c r="B60" t="e">
        <v>#N/A</v>
      </c>
      <c r="C60" t="e">
        <v>#N/A</v>
      </c>
      <c r="D60" t="e">
        <v>#N/A</v>
      </c>
      <c r="E60" t="e">
        <v>#N/A</v>
      </c>
      <c r="F60" t="e">
        <v>#N/A</v>
      </c>
      <c r="G60" t="e">
        <v>#N/A</v>
      </c>
      <c r="H60" t="e">
        <v>#N/A</v>
      </c>
      <c r="I60" t="e">
        <v>#N/A</v>
      </c>
      <c r="J60" t="e">
        <v>#N/A</v>
      </c>
      <c r="K60" t="e">
        <v>#N/A</v>
      </c>
      <c r="L60" t="e">
        <v>#N/A</v>
      </c>
      <c r="M60" t="e">
        <v>#N/A</v>
      </c>
      <c r="N60" t="e">
        <v>#N/A</v>
      </c>
      <c r="O60" t="e">
        <v>#N/A</v>
      </c>
      <c r="P60" t="e">
        <v>#N/A</v>
      </c>
      <c r="Q60" t="e">
        <v>#N/A</v>
      </c>
      <c r="R60" t="e">
        <v>#N/A</v>
      </c>
      <c r="S60" t="e">
        <v>#N/A</v>
      </c>
      <c r="T60" t="e">
        <v>#N/A</v>
      </c>
      <c r="U60" t="e">
        <v>#N/A</v>
      </c>
      <c r="V60" t="e">
        <v>#N/A</v>
      </c>
      <c r="W60" t="e">
        <v>#N/A</v>
      </c>
      <c r="X60" t="e">
        <v>#N/A</v>
      </c>
      <c r="Y60" t="e">
        <v>#N/A</v>
      </c>
      <c r="Z60" t="e">
        <v>#N/A</v>
      </c>
      <c r="AA60" t="e">
        <v>#N/A</v>
      </c>
      <c r="AB60" t="e">
        <v>#N/A</v>
      </c>
      <c r="AC60" t="e">
        <v>#N/A</v>
      </c>
      <c r="AD60" t="e">
        <v>#N/A</v>
      </c>
      <c r="AE60" t="e">
        <v>#N/A</v>
      </c>
      <c r="AF60" t="e">
        <v>#N/A</v>
      </c>
      <c r="AG60">
        <v>1.0680004262924194</v>
      </c>
      <c r="AH60">
        <v>1.0339997100830078</v>
      </c>
      <c r="AI60">
        <v>1.0439998769760133</v>
      </c>
      <c r="AJ60">
        <v>1.0650000476837158</v>
      </c>
      <c r="AK60">
        <v>1.0488604784011841</v>
      </c>
      <c r="AL60">
        <v>1.0351280403137206</v>
      </c>
      <c r="AM60">
        <v>1.0251989245414734</v>
      </c>
      <c r="AN60">
        <v>1.0220455574989318</v>
      </c>
      <c r="AO60">
        <v>1.0201843547821046</v>
      </c>
      <c r="AP60">
        <v>1.0240000009536743</v>
      </c>
      <c r="AQ60">
        <v>1.0175970470905304</v>
      </c>
      <c r="AR60">
        <v>1.0063252472877502</v>
      </c>
      <c r="AS60">
        <v>1.0196823263168335</v>
      </c>
      <c r="AT60">
        <v>1.0313155341148377</v>
      </c>
      <c r="AU60">
        <v>1.0312132787704469</v>
      </c>
      <c r="AV60">
        <v>1.0353156590461732</v>
      </c>
      <c r="AW60">
        <v>1.0492920064926148</v>
      </c>
      <c r="AX60">
        <v>1.1137082481384277</v>
      </c>
      <c r="AY60">
        <v>0.99973708432167774</v>
      </c>
      <c r="AZ60">
        <v>1.039531819820404</v>
      </c>
      <c r="BA60">
        <v>1.0509840965270996</v>
      </c>
      <c r="BB60">
        <v>1.0419385147094726</v>
      </c>
      <c r="BC60">
        <v>1.0237010836601257</v>
      </c>
      <c r="BD60">
        <v>1.0296280241012574</v>
      </c>
      <c r="BE60">
        <v>1.021146855354309</v>
      </c>
      <c r="BF60" t="e">
        <v>#N/A</v>
      </c>
    </row>
    <row r="61" spans="1:58" x14ac:dyDescent="0.35">
      <c r="A61" t="s">
        <v>205</v>
      </c>
      <c r="B61" t="e">
        <v>#N/A</v>
      </c>
      <c r="C61" t="e">
        <v>#N/A</v>
      </c>
      <c r="D61" t="e">
        <v>#N/A</v>
      </c>
      <c r="E61" t="e">
        <v>#N/A</v>
      </c>
      <c r="F61" t="e">
        <v>#N/A</v>
      </c>
      <c r="G61" t="e">
        <v>#N/A</v>
      </c>
      <c r="H61" t="e">
        <v>#N/A</v>
      </c>
      <c r="I61" t="e">
        <v>#N/A</v>
      </c>
      <c r="J61" t="e">
        <v>#N/A</v>
      </c>
      <c r="K61" t="e">
        <v>#N/A</v>
      </c>
      <c r="L61" t="e">
        <v>#N/A</v>
      </c>
      <c r="M61" t="e">
        <v>#N/A</v>
      </c>
      <c r="N61" t="e">
        <v>#N/A</v>
      </c>
      <c r="O61" t="e">
        <v>#N/A</v>
      </c>
      <c r="P61" t="e">
        <v>#N/A</v>
      </c>
      <c r="Q61" t="e">
        <v>#N/A</v>
      </c>
      <c r="R61" t="e">
        <v>#N/A</v>
      </c>
      <c r="S61" t="e">
        <v>#N/A</v>
      </c>
      <c r="T61">
        <v>1.1111456012725831</v>
      </c>
      <c r="U61">
        <v>1.2024268531799316</v>
      </c>
      <c r="V61">
        <v>1.167678394317627</v>
      </c>
      <c r="W61">
        <v>0.99964760448783641</v>
      </c>
      <c r="X61">
        <v>1.0448919343948364</v>
      </c>
      <c r="Y61">
        <v>1.0802075386047363</v>
      </c>
      <c r="Z61">
        <v>1.0662820625305176</v>
      </c>
      <c r="AA61">
        <v>1.0833262825012206</v>
      </c>
      <c r="AB61">
        <v>1.0616816663742066</v>
      </c>
      <c r="AC61">
        <v>1.0485273122787475</v>
      </c>
      <c r="AD61">
        <v>1.0481499528884888</v>
      </c>
      <c r="AE61">
        <v>1.0694268751144409</v>
      </c>
      <c r="AF61">
        <v>1.0302817559242248</v>
      </c>
      <c r="AG61">
        <v>1.0783089017868042</v>
      </c>
      <c r="AH61">
        <v>1.0414271497726439</v>
      </c>
      <c r="AI61">
        <v>1.0278788614273071</v>
      </c>
      <c r="AJ61">
        <v>1.0598763847351074</v>
      </c>
      <c r="AK61">
        <v>1.0196758651733397</v>
      </c>
      <c r="AL61">
        <v>1.0282177710533142</v>
      </c>
      <c r="AM61">
        <v>1.0242200922966003</v>
      </c>
      <c r="AN61">
        <v>1.0016434708237647</v>
      </c>
      <c r="AO61">
        <v>1.0289542484283447</v>
      </c>
      <c r="AP61">
        <v>1.2496792984008789</v>
      </c>
      <c r="AQ61">
        <v>1.0168466925621034</v>
      </c>
      <c r="AR61">
        <v>1.0017555499076842</v>
      </c>
      <c r="AS61">
        <v>0.96270117282867429</v>
      </c>
      <c r="AT61">
        <v>1.0367991828918457</v>
      </c>
      <c r="AU61">
        <v>0.98912937879562379</v>
      </c>
      <c r="AV61">
        <v>1.0240000009536743</v>
      </c>
      <c r="AW61">
        <v>1.0152516889572143</v>
      </c>
      <c r="AX61">
        <v>1.0150853657722474</v>
      </c>
      <c r="AY61">
        <v>1.0800384712219238</v>
      </c>
      <c r="AZ61">
        <v>1.0029669946432114</v>
      </c>
      <c r="BA61">
        <v>1.0168562340736389</v>
      </c>
      <c r="BB61">
        <v>0.9803819167613983</v>
      </c>
      <c r="BC61">
        <v>1.038388569355011</v>
      </c>
      <c r="BD61">
        <v>0.9970609134435654</v>
      </c>
      <c r="BE61">
        <v>0.99681526869535442</v>
      </c>
      <c r="BF61" t="e">
        <v>#N/A</v>
      </c>
    </row>
    <row r="62" spans="1:58" x14ac:dyDescent="0.35">
      <c r="A62" t="s">
        <v>206</v>
      </c>
      <c r="B62" t="e">
        <v>#N/A</v>
      </c>
      <c r="C62">
        <v>0.99582059592008587</v>
      </c>
      <c r="D62">
        <v>1.0764018869400025</v>
      </c>
      <c r="E62">
        <v>1.0719040298461915</v>
      </c>
      <c r="F62">
        <v>1.021062560081482</v>
      </c>
      <c r="G62">
        <v>0.98943140625953674</v>
      </c>
      <c r="H62">
        <v>0.97641289949417109</v>
      </c>
      <c r="I62">
        <v>1.0178630757331848</v>
      </c>
      <c r="J62">
        <v>1.04032527923584</v>
      </c>
      <c r="K62">
        <v>1.0283048391342162</v>
      </c>
      <c r="L62">
        <v>1.0210483932495118</v>
      </c>
      <c r="M62">
        <v>1.0118497240543365</v>
      </c>
      <c r="N62">
        <v>1.0802842903137206</v>
      </c>
      <c r="O62">
        <v>1.0450719404220581</v>
      </c>
      <c r="P62">
        <v>1.1771017837524413</v>
      </c>
      <c r="Q62">
        <v>1.1695403861999512</v>
      </c>
      <c r="R62">
        <v>1.0286178493499756</v>
      </c>
      <c r="S62">
        <v>1.1057916164398194</v>
      </c>
      <c r="T62">
        <v>1.019017893075943</v>
      </c>
      <c r="U62">
        <v>1.1017989826202392</v>
      </c>
      <c r="V62">
        <v>1.1168968772888184</v>
      </c>
      <c r="W62">
        <v>1.0509344863891601</v>
      </c>
      <c r="X62">
        <v>1.0776076889038086</v>
      </c>
      <c r="Y62">
        <v>1.0347347974777221</v>
      </c>
      <c r="Z62">
        <v>1.1833184814453126</v>
      </c>
      <c r="AA62">
        <v>1.5529218673706056</v>
      </c>
      <c r="AB62">
        <v>1.0938726615905763</v>
      </c>
      <c r="AC62">
        <v>1.144229564666748</v>
      </c>
      <c r="AD62">
        <v>1.435358772277832</v>
      </c>
      <c r="AE62">
        <v>1.2360879898071289</v>
      </c>
      <c r="AF62">
        <v>1.504592514038086</v>
      </c>
      <c r="AG62">
        <v>2.02754638671875</v>
      </c>
      <c r="AH62">
        <v>1.0561670637130738</v>
      </c>
      <c r="AI62">
        <v>1.050085654258728</v>
      </c>
      <c r="AJ62">
        <v>1.1018385505676269</v>
      </c>
      <c r="AK62">
        <v>1.0940443515777587</v>
      </c>
      <c r="AL62">
        <v>1.0343240547180175</v>
      </c>
      <c r="AM62">
        <v>1.0866123294830323</v>
      </c>
      <c r="AN62">
        <v>1.0600013113021851</v>
      </c>
      <c r="AO62">
        <v>1.0347959852218629</v>
      </c>
      <c r="AP62">
        <v>1.0691437339782714</v>
      </c>
      <c r="AQ62">
        <v>1.051081051826477</v>
      </c>
      <c r="AR62">
        <v>1.0547172784805299</v>
      </c>
      <c r="AS62">
        <v>1.3363376617431642</v>
      </c>
      <c r="AT62">
        <v>1.4519112777709962</v>
      </c>
      <c r="AU62">
        <v>1.026945583820343</v>
      </c>
      <c r="AV62">
        <v>1.0539965581893922</v>
      </c>
      <c r="AW62">
        <v>1.1275498867034912</v>
      </c>
      <c r="AX62">
        <v>1.1039168739318848</v>
      </c>
      <c r="AY62">
        <v>1.0349814653396607</v>
      </c>
      <c r="AZ62">
        <v>1.0541009426116943</v>
      </c>
      <c r="BA62">
        <v>1.0802983188629149</v>
      </c>
      <c r="BB62">
        <v>1.0506071853637695</v>
      </c>
      <c r="BC62">
        <v>1.037373321056366</v>
      </c>
      <c r="BD62">
        <v>1.0191551399230958</v>
      </c>
      <c r="BE62">
        <v>1.0088412976264953</v>
      </c>
      <c r="BF62" t="e">
        <v>#N/A</v>
      </c>
    </row>
    <row r="63" spans="1:58" x14ac:dyDescent="0.35">
      <c r="A63" t="s">
        <v>157</v>
      </c>
      <c r="B63" t="e">
        <v>#N/A</v>
      </c>
      <c r="C63">
        <v>1.0304411721229554</v>
      </c>
      <c r="D63">
        <v>1.0194237041473388</v>
      </c>
      <c r="E63">
        <v>1.0292510437965392</v>
      </c>
      <c r="F63">
        <v>1.0282428193092346</v>
      </c>
      <c r="G63">
        <v>1.0270414328575135</v>
      </c>
      <c r="H63">
        <v>1.0438828992843627</v>
      </c>
      <c r="I63">
        <v>1.0200786662101746</v>
      </c>
      <c r="J63">
        <v>1.0216614937782287</v>
      </c>
      <c r="K63">
        <v>1.0288812804222107</v>
      </c>
      <c r="L63">
        <v>1.0429493951797486</v>
      </c>
      <c r="M63">
        <v>1.0521162605285646</v>
      </c>
      <c r="N63">
        <v>1.07131028175354</v>
      </c>
      <c r="O63">
        <v>1.158994951248169</v>
      </c>
      <c r="P63">
        <v>1.2245169258117676</v>
      </c>
      <c r="Q63">
        <v>1.1093056106567383</v>
      </c>
      <c r="R63">
        <v>1.104254264831543</v>
      </c>
      <c r="S63">
        <v>1.10915940284729</v>
      </c>
      <c r="T63">
        <v>1.0937120723724365</v>
      </c>
      <c r="U63">
        <v>1.1518072986602783</v>
      </c>
      <c r="V63">
        <v>1.1693457221984864</v>
      </c>
      <c r="W63">
        <v>1.0991956043243407</v>
      </c>
      <c r="X63">
        <v>1.0741967248916626</v>
      </c>
      <c r="Y63">
        <v>1.0770767259597778</v>
      </c>
      <c r="Z63">
        <v>1.0965354919433594</v>
      </c>
      <c r="AA63">
        <v>1.0675319004058839</v>
      </c>
      <c r="AB63">
        <v>1.0678940057754516</v>
      </c>
      <c r="AC63">
        <v>1.0975969123840332</v>
      </c>
      <c r="AD63">
        <v>1.0963229179382323</v>
      </c>
      <c r="AE63">
        <v>1.0851093196868897</v>
      </c>
      <c r="AF63">
        <v>1.1249435329437256</v>
      </c>
      <c r="AG63">
        <v>1.129717607498169</v>
      </c>
      <c r="AH63">
        <v>1.0910221385955809</v>
      </c>
      <c r="AI63">
        <v>1.0986178302764893</v>
      </c>
      <c r="AJ63">
        <v>1.0998567962646484</v>
      </c>
      <c r="AK63">
        <v>1.0970327663421631</v>
      </c>
      <c r="AL63">
        <v>1.0885359096527099</v>
      </c>
      <c r="AM63">
        <v>1.0700406789779664</v>
      </c>
      <c r="AN63">
        <v>1.0695943927764893</v>
      </c>
      <c r="AO63">
        <v>1.0664225482940675</v>
      </c>
      <c r="AP63">
        <v>1.087963218688965</v>
      </c>
      <c r="AQ63">
        <v>1.051081051826477</v>
      </c>
      <c r="AR63">
        <v>1.0428177690505982</v>
      </c>
      <c r="AS63">
        <v>1.0562197446823121</v>
      </c>
      <c r="AT63">
        <v>1.0709107160568236</v>
      </c>
      <c r="AU63">
        <v>1.063226079940796</v>
      </c>
      <c r="AV63">
        <v>1.0811526393890381</v>
      </c>
      <c r="AW63">
        <v>1.0657177114486693</v>
      </c>
      <c r="AX63">
        <v>1.109085054397583</v>
      </c>
      <c r="AY63">
        <v>1.0370231747627259</v>
      </c>
      <c r="AZ63">
        <v>1.0610026359558105</v>
      </c>
      <c r="BA63">
        <v>1.0780720520019531</v>
      </c>
      <c r="BB63">
        <v>1.0486629867553712</v>
      </c>
      <c r="BC63">
        <v>1.0426567745208741</v>
      </c>
      <c r="BD63">
        <v>1.0407637929916382</v>
      </c>
      <c r="BE63">
        <v>1.0223807120323181</v>
      </c>
      <c r="BF63" t="e">
        <v>#N/A</v>
      </c>
    </row>
    <row r="64" spans="1:58" x14ac:dyDescent="0.35">
      <c r="A64" t="s">
        <v>47</v>
      </c>
      <c r="B64" t="e">
        <v>#N/A</v>
      </c>
      <c r="C64" t="e">
        <v>#N/A</v>
      </c>
      <c r="D64" t="e">
        <v>#N/A</v>
      </c>
      <c r="E64" t="e">
        <v>#N/A</v>
      </c>
      <c r="F64" t="e">
        <v>#N/A</v>
      </c>
      <c r="G64" t="e">
        <v>#N/A</v>
      </c>
      <c r="H64" t="e">
        <v>#N/A</v>
      </c>
      <c r="I64" t="e">
        <v>#N/A</v>
      </c>
      <c r="J64" t="e">
        <v>#N/A</v>
      </c>
      <c r="K64" t="e">
        <v>#N/A</v>
      </c>
      <c r="L64" t="e">
        <v>#N/A</v>
      </c>
      <c r="M64" t="e">
        <v>#N/A</v>
      </c>
      <c r="N64" t="e">
        <v>#N/A</v>
      </c>
      <c r="O64" t="e">
        <v>#N/A</v>
      </c>
      <c r="P64" t="e">
        <v>#N/A</v>
      </c>
      <c r="Q64" t="e">
        <v>#N/A</v>
      </c>
      <c r="R64" t="e">
        <v>#N/A</v>
      </c>
      <c r="S64" t="e">
        <v>#N/A</v>
      </c>
      <c r="T64">
        <v>1.0595966958999634</v>
      </c>
      <c r="U64">
        <v>1.119232988357544</v>
      </c>
      <c r="V64">
        <v>1.1190707302093506</v>
      </c>
      <c r="W64">
        <v>1.0926192855834962</v>
      </c>
      <c r="X64">
        <v>1.0505785465240478</v>
      </c>
      <c r="Y64">
        <v>1.0584677410125733</v>
      </c>
      <c r="Z64">
        <v>1.0651438331604004</v>
      </c>
      <c r="AA64">
        <v>1.0394556832313537</v>
      </c>
      <c r="AB64">
        <v>1.0377075481414795</v>
      </c>
      <c r="AC64">
        <v>1.0740287971496583</v>
      </c>
      <c r="AD64">
        <v>1.0713465976715089</v>
      </c>
      <c r="AE64">
        <v>1.0592710542678834</v>
      </c>
      <c r="AF64">
        <v>1.0594802045822143</v>
      </c>
      <c r="AG64">
        <v>1.0639751958847046</v>
      </c>
      <c r="AH64">
        <v>1.0563079118728638</v>
      </c>
      <c r="AI64">
        <v>1.041444058418274</v>
      </c>
      <c r="AJ64">
        <v>1.0430493402481078</v>
      </c>
      <c r="AK64">
        <v>1.0346146106719971</v>
      </c>
      <c r="AL64">
        <v>1.0388891196250916</v>
      </c>
      <c r="AM64">
        <v>1.0346668434143067</v>
      </c>
      <c r="AN64">
        <v>1.0326316308975221</v>
      </c>
      <c r="AO64">
        <v>1.0211711621284485</v>
      </c>
      <c r="AP64">
        <v>1.0251068735122681</v>
      </c>
      <c r="AQ64">
        <v>1.0322760844230652</v>
      </c>
      <c r="AR64">
        <v>1.030605080127716</v>
      </c>
      <c r="AS64">
        <v>1.0263930344581604</v>
      </c>
      <c r="AT64">
        <v>1.0356916427612304</v>
      </c>
      <c r="AU64">
        <v>1.0509149646759033</v>
      </c>
      <c r="AV64">
        <v>1.0412529945373534</v>
      </c>
      <c r="AW64">
        <v>1.0497731351852417</v>
      </c>
      <c r="AX64">
        <v>1.076558175086975</v>
      </c>
      <c r="AY64">
        <v>1.0206898546218872</v>
      </c>
      <c r="AZ64">
        <v>1.0333942532539369</v>
      </c>
      <c r="BA64">
        <v>1.0416481924057006</v>
      </c>
      <c r="BB64">
        <v>1.0240100526809692</v>
      </c>
      <c r="BC64">
        <v>1.017803931236267</v>
      </c>
      <c r="BD64">
        <v>1.0177048552036285</v>
      </c>
      <c r="BE64">
        <v>1.0126329636573792</v>
      </c>
      <c r="BF64" t="e">
        <v>#N/A</v>
      </c>
    </row>
    <row r="65" spans="1:58" x14ac:dyDescent="0.35">
      <c r="A65" t="s">
        <v>48</v>
      </c>
      <c r="B65" t="e">
        <v>#N/A</v>
      </c>
      <c r="C65" t="e">
        <v>#N/A</v>
      </c>
      <c r="D65" t="e">
        <v>#N/A</v>
      </c>
      <c r="E65" t="e">
        <v>#N/A</v>
      </c>
      <c r="F65" t="e">
        <v>#N/A</v>
      </c>
      <c r="G65" t="e">
        <v>#N/A</v>
      </c>
      <c r="H65" t="e">
        <v>#N/A</v>
      </c>
      <c r="I65" t="e">
        <v>#N/A</v>
      </c>
      <c r="J65" t="e">
        <v>#N/A</v>
      </c>
      <c r="K65" t="e">
        <v>#N/A</v>
      </c>
      <c r="L65" t="e">
        <v>#N/A</v>
      </c>
      <c r="M65" t="e">
        <v>#N/A</v>
      </c>
      <c r="N65" t="e">
        <v>#N/A</v>
      </c>
      <c r="O65" t="e">
        <v>#N/A</v>
      </c>
      <c r="P65" t="e">
        <v>#N/A</v>
      </c>
      <c r="Q65" t="e">
        <v>#N/A</v>
      </c>
      <c r="R65" t="e">
        <v>#N/A</v>
      </c>
      <c r="S65" t="e">
        <v>#N/A</v>
      </c>
      <c r="T65" t="e">
        <v>#N/A</v>
      </c>
      <c r="U65" t="e">
        <v>#N/A</v>
      </c>
      <c r="V65" t="e">
        <v>#N/A</v>
      </c>
      <c r="W65" t="e">
        <v>#N/A</v>
      </c>
      <c r="X65">
        <v>1.04</v>
      </c>
      <c r="Y65">
        <v>1.0587956714630127</v>
      </c>
      <c r="Z65">
        <v>1.0575333213806153</v>
      </c>
      <c r="AA65">
        <v>1.0368577837944031</v>
      </c>
      <c r="AB65">
        <v>1.0270337939262391</v>
      </c>
      <c r="AC65">
        <v>1.0749819231033326</v>
      </c>
      <c r="AD65">
        <v>1.0792423677444458</v>
      </c>
      <c r="AE65">
        <v>1.0645173597335815</v>
      </c>
      <c r="AF65">
        <v>1.0667947149276733</v>
      </c>
      <c r="AG65">
        <v>1.06994854927063</v>
      </c>
      <c r="AH65">
        <v>1.0641526651382447</v>
      </c>
      <c r="AI65">
        <v>1.0586533212661744</v>
      </c>
      <c r="AJ65">
        <v>1.0694735908508302</v>
      </c>
      <c r="AK65">
        <v>1.0574016332626344</v>
      </c>
      <c r="AL65">
        <v>1.050736231803894</v>
      </c>
      <c r="AM65">
        <v>1.0442091846466064</v>
      </c>
      <c r="AN65">
        <v>1.074875783920288</v>
      </c>
      <c r="AO65">
        <v>1.044921875</v>
      </c>
      <c r="AP65">
        <v>1.0307900857925416</v>
      </c>
      <c r="AQ65">
        <v>1.0354179954528808</v>
      </c>
      <c r="AR65">
        <v>1.0455221128463745</v>
      </c>
      <c r="AS65">
        <v>1.032502691745758</v>
      </c>
      <c r="AT65">
        <v>1.0517030477523803</v>
      </c>
      <c r="AU65">
        <v>1.0595235013961792</v>
      </c>
      <c r="AV65">
        <v>1.0444704055786134</v>
      </c>
      <c r="AW65">
        <v>1.056762981414795</v>
      </c>
      <c r="AX65">
        <v>1.0798437690734863</v>
      </c>
      <c r="AY65">
        <v>1.0206898546218872</v>
      </c>
      <c r="AZ65">
        <v>1.0415232849121094</v>
      </c>
      <c r="BA65">
        <v>1.0434626293182374</v>
      </c>
      <c r="BB65">
        <v>1.0311330080032348</v>
      </c>
      <c r="BC65">
        <v>1.0212944126129151</v>
      </c>
      <c r="BD65">
        <v>1.0282064700126647</v>
      </c>
      <c r="BE65">
        <v>1.0099962484836578</v>
      </c>
      <c r="BF65" t="e">
        <v>#N/A</v>
      </c>
    </row>
    <row r="66" spans="1:58" x14ac:dyDescent="0.35">
      <c r="A66" t="s">
        <v>158</v>
      </c>
      <c r="B66" t="e">
        <v>#N/A</v>
      </c>
      <c r="C66" t="e">
        <v>#N/A</v>
      </c>
      <c r="D66" t="e">
        <v>#N/A</v>
      </c>
      <c r="E66" t="e">
        <v>#N/A</v>
      </c>
      <c r="F66" t="e">
        <v>#N/A</v>
      </c>
      <c r="G66" t="e">
        <v>#N/A</v>
      </c>
      <c r="H66" t="e">
        <v>#N/A</v>
      </c>
      <c r="I66" t="e">
        <v>#N/A</v>
      </c>
      <c r="J66" t="e">
        <v>#N/A</v>
      </c>
      <c r="K66" t="e">
        <v>#N/A</v>
      </c>
      <c r="L66" t="e">
        <v>#N/A</v>
      </c>
      <c r="M66" t="e">
        <v>#N/A</v>
      </c>
      <c r="N66" t="e">
        <v>#N/A</v>
      </c>
      <c r="O66" t="e">
        <v>#N/A</v>
      </c>
      <c r="P66" t="e">
        <v>#N/A</v>
      </c>
      <c r="Q66" t="e">
        <v>#N/A</v>
      </c>
      <c r="R66" t="e">
        <v>#N/A</v>
      </c>
      <c r="S66" t="e">
        <v>#N/A</v>
      </c>
      <c r="T66" t="e">
        <v>#N/A</v>
      </c>
      <c r="U66" t="e">
        <v>#N/A</v>
      </c>
      <c r="V66" t="e">
        <v>#N/A</v>
      </c>
      <c r="W66" t="e">
        <v>#N/A</v>
      </c>
      <c r="X66">
        <v>1.04</v>
      </c>
      <c r="Y66">
        <v>1.0587956714630127</v>
      </c>
      <c r="Z66">
        <v>1.0575333213806153</v>
      </c>
      <c r="AA66">
        <v>1.0368577837944031</v>
      </c>
      <c r="AB66">
        <v>1.0270337939262391</v>
      </c>
      <c r="AC66">
        <v>1.0749819231033326</v>
      </c>
      <c r="AD66">
        <v>1.0792423677444458</v>
      </c>
      <c r="AE66">
        <v>1.0645173597335815</v>
      </c>
      <c r="AF66">
        <v>1.0667947149276733</v>
      </c>
      <c r="AG66">
        <v>1.06994854927063</v>
      </c>
      <c r="AH66">
        <v>1.0641526651382447</v>
      </c>
      <c r="AI66">
        <v>1.0586533212661744</v>
      </c>
      <c r="AJ66">
        <v>1.0694735908508302</v>
      </c>
      <c r="AK66">
        <v>1.0574016332626344</v>
      </c>
      <c r="AL66">
        <v>1.050736231803894</v>
      </c>
      <c r="AM66">
        <v>1.0442091846466064</v>
      </c>
      <c r="AN66">
        <v>1.074875783920288</v>
      </c>
      <c r="AO66">
        <v>1.044921875</v>
      </c>
      <c r="AP66">
        <v>1.0307900857925416</v>
      </c>
      <c r="AQ66">
        <v>1.0354179954528808</v>
      </c>
      <c r="AR66">
        <v>1.0455221128463745</v>
      </c>
      <c r="AS66">
        <v>1.032502691745758</v>
      </c>
      <c r="AT66">
        <v>1.0517030477523803</v>
      </c>
      <c r="AU66">
        <v>1.0595235013961792</v>
      </c>
      <c r="AV66">
        <v>1.0444704055786134</v>
      </c>
      <c r="AW66">
        <v>1.056762981414795</v>
      </c>
      <c r="AX66">
        <v>1.081413745880127</v>
      </c>
      <c r="AY66">
        <v>1.0231126713752747</v>
      </c>
      <c r="AZ66">
        <v>1.0408226776123046</v>
      </c>
      <c r="BA66">
        <v>1.0438460683822632</v>
      </c>
      <c r="BB66">
        <v>1.0313009691238404</v>
      </c>
      <c r="BC66">
        <v>1.0204545903205871</v>
      </c>
      <c r="BD66">
        <v>1.0246443486213683</v>
      </c>
      <c r="BE66">
        <v>1.006106653213501</v>
      </c>
      <c r="BF66" t="e">
        <v>#N/A</v>
      </c>
    </row>
    <row r="67" spans="1:58" x14ac:dyDescent="0.35">
      <c r="A67" t="s">
        <v>207</v>
      </c>
      <c r="B67" t="e">
        <v>#N/A</v>
      </c>
      <c r="C67">
        <v>1.0498135709762573</v>
      </c>
      <c r="D67">
        <v>1.0214879941940307</v>
      </c>
      <c r="E67">
        <v>1.0428214406967162</v>
      </c>
      <c r="F67">
        <v>1.0327317094802857</v>
      </c>
      <c r="G67">
        <v>1.9716300964355469</v>
      </c>
      <c r="H67">
        <v>1.0211715388298035</v>
      </c>
      <c r="I67">
        <v>1.0047318744659424</v>
      </c>
      <c r="J67">
        <v>0.99224754571914675</v>
      </c>
      <c r="K67">
        <v>1.1514820289611816</v>
      </c>
      <c r="L67">
        <v>0.86063619613647457</v>
      </c>
      <c r="M67">
        <v>0.90521029472351078</v>
      </c>
      <c r="N67">
        <v>1.1014964580535889</v>
      </c>
      <c r="O67">
        <v>1.0719748401641847</v>
      </c>
      <c r="P67">
        <v>1.5247955703735352</v>
      </c>
      <c r="Q67">
        <v>1.0557582902908325</v>
      </c>
      <c r="R67">
        <v>1.0949371337890625</v>
      </c>
      <c r="S67">
        <v>1.1936071777343751</v>
      </c>
      <c r="T67">
        <v>1.0228989720344543</v>
      </c>
      <c r="U67">
        <v>1.1461446094512939</v>
      </c>
      <c r="V67">
        <v>1.2163569259643554</v>
      </c>
      <c r="W67">
        <v>1.1549144554138184</v>
      </c>
      <c r="X67">
        <v>0.90817826271057134</v>
      </c>
      <c r="Y67">
        <v>0.86355175018310548</v>
      </c>
      <c r="Z67">
        <v>0.96078644990921025</v>
      </c>
      <c r="AA67">
        <v>0.97559860467910764</v>
      </c>
      <c r="AB67">
        <v>0.86309576034545898</v>
      </c>
      <c r="AC67">
        <v>0.91298986434936524</v>
      </c>
      <c r="AD67">
        <v>0.88386198997497556</v>
      </c>
      <c r="AE67">
        <v>1.0536797857284546</v>
      </c>
      <c r="AF67">
        <v>1.0581362915039063</v>
      </c>
      <c r="AG67">
        <v>1.0688932037353516</v>
      </c>
      <c r="AH67">
        <v>1.043032293319702</v>
      </c>
      <c r="AI67">
        <v>1.0264177083969117</v>
      </c>
      <c r="AJ67">
        <v>1.1500871944427491</v>
      </c>
      <c r="AK67">
        <v>1.0522255325317382</v>
      </c>
      <c r="AL67">
        <v>1.0149015486240387</v>
      </c>
      <c r="AM67">
        <v>1.070061731338501</v>
      </c>
      <c r="AN67">
        <v>0.9621732068061829</v>
      </c>
      <c r="AO67">
        <v>0.73700006484985348</v>
      </c>
      <c r="AP67">
        <v>0.92285933017730715</v>
      </c>
      <c r="AQ67">
        <v>1.2841427803039551</v>
      </c>
      <c r="AR67">
        <v>1.120852746963501</v>
      </c>
      <c r="AS67">
        <v>1.1059309005737306</v>
      </c>
      <c r="AT67">
        <v>1.0426184225082398</v>
      </c>
      <c r="AU67">
        <v>1.0773271083831788</v>
      </c>
      <c r="AV67">
        <v>1.0800091075897216</v>
      </c>
      <c r="AW67">
        <v>1.0665050220489503</v>
      </c>
      <c r="AX67">
        <v>1.1384731864929198</v>
      </c>
      <c r="AY67">
        <v>1.00655537545681</v>
      </c>
      <c r="AZ67">
        <v>1.074650797843933</v>
      </c>
      <c r="BA67">
        <v>1.0566265678405762</v>
      </c>
      <c r="BB67">
        <v>1.0498525285720826</v>
      </c>
      <c r="BC67">
        <v>1.0309504890441894</v>
      </c>
      <c r="BD67">
        <v>1.0340081071853637</v>
      </c>
      <c r="BE67">
        <v>0.97777714729309084</v>
      </c>
      <c r="BF67" t="e">
        <v>#N/A</v>
      </c>
    </row>
    <row r="68" spans="1:58" x14ac:dyDescent="0.35">
      <c r="A68" t="s">
        <v>208</v>
      </c>
      <c r="B68" t="e">
        <v>#N/A</v>
      </c>
      <c r="C68" t="e">
        <v>#N/A</v>
      </c>
      <c r="D68" t="e">
        <v>#N/A</v>
      </c>
      <c r="E68" t="e">
        <v>#N/A</v>
      </c>
      <c r="F68" t="e">
        <v>#N/A</v>
      </c>
      <c r="G68" t="e">
        <v>#N/A</v>
      </c>
      <c r="H68">
        <v>1.0460808515548705</v>
      </c>
      <c r="I68">
        <v>1.0135041713714599</v>
      </c>
      <c r="J68">
        <v>1.0089295238256455</v>
      </c>
      <c r="K68">
        <v>1.0147063314914704</v>
      </c>
      <c r="L68">
        <v>1.0220024824142455</v>
      </c>
      <c r="M68">
        <v>1.0244854736328124</v>
      </c>
      <c r="N68">
        <v>1.0251118779182433</v>
      </c>
      <c r="O68">
        <v>1.1149721431732178</v>
      </c>
      <c r="P68">
        <v>1.1123058128356933</v>
      </c>
      <c r="Q68">
        <v>1.1039015960693359</v>
      </c>
      <c r="R68">
        <v>1.1246813774108886</v>
      </c>
      <c r="S68">
        <v>1.0992626953125</v>
      </c>
      <c r="T68">
        <v>1.1097567272186279</v>
      </c>
      <c r="U68">
        <v>1.2232217407226562</v>
      </c>
      <c r="V68">
        <v>1.1803012466430665</v>
      </c>
      <c r="W68">
        <v>1.0118807446956635</v>
      </c>
      <c r="X68">
        <v>1.0916729545593262</v>
      </c>
      <c r="Y68">
        <v>1.0829323101043702</v>
      </c>
      <c r="Z68">
        <v>1.1115999221801758</v>
      </c>
      <c r="AA68">
        <v>1.0903759670257569</v>
      </c>
      <c r="AB68">
        <v>1.1278236865997315</v>
      </c>
      <c r="AC68">
        <v>1.3113814353942872</v>
      </c>
      <c r="AD68">
        <v>1.1365303802490234</v>
      </c>
      <c r="AE68">
        <v>1.1853728675842286</v>
      </c>
      <c r="AF68">
        <v>1.1844060707092285</v>
      </c>
      <c r="AG68">
        <v>1.1447857189178468</v>
      </c>
      <c r="AH68">
        <v>1.1973341941833495</v>
      </c>
      <c r="AI68">
        <v>1.08429105758667</v>
      </c>
      <c r="AJ68">
        <v>1.0844887161254884</v>
      </c>
      <c r="AK68">
        <v>1.1139974117279052</v>
      </c>
      <c r="AL68">
        <v>1.0710766744613647</v>
      </c>
      <c r="AM68">
        <v>1.0987755107879638</v>
      </c>
      <c r="AN68">
        <v>1.0389227294921874</v>
      </c>
      <c r="AO68">
        <v>1.0086995643377303</v>
      </c>
      <c r="AP68">
        <v>1.0493286705017091</v>
      </c>
      <c r="AQ68">
        <v>1.0186772572994232</v>
      </c>
      <c r="AR68">
        <v>1.0318544721603393</v>
      </c>
      <c r="AS68">
        <v>1.0677749347686767</v>
      </c>
      <c r="AT68">
        <v>1.1167007160186768</v>
      </c>
      <c r="AU68">
        <v>1.0621312761306763</v>
      </c>
      <c r="AV68">
        <v>1.0736085939407349</v>
      </c>
      <c r="AW68">
        <v>1.1259554195404053</v>
      </c>
      <c r="AX68">
        <v>1.1220841693878174</v>
      </c>
      <c r="AY68">
        <v>1.1117296123504639</v>
      </c>
      <c r="AZ68">
        <v>1.101153564453125</v>
      </c>
      <c r="BA68">
        <v>1.1160586547851563</v>
      </c>
      <c r="BB68">
        <v>1.1822889900207521</v>
      </c>
      <c r="BC68">
        <v>1.0900384235382079</v>
      </c>
      <c r="BD68">
        <v>1.115128755569458</v>
      </c>
      <c r="BE68">
        <v>1.1094066333770751</v>
      </c>
      <c r="BF68" t="e">
        <v>#N/A</v>
      </c>
    </row>
    <row r="69" spans="1:58" x14ac:dyDescent="0.35">
      <c r="A69" t="s">
        <v>209</v>
      </c>
      <c r="B69" t="e">
        <v>#N/A</v>
      </c>
      <c r="C69" t="e">
        <v>#N/A</v>
      </c>
      <c r="D69" t="e">
        <v>#N/A</v>
      </c>
      <c r="E69" t="e">
        <v>#N/A</v>
      </c>
      <c r="F69" t="e">
        <v>#N/A</v>
      </c>
      <c r="G69" t="e">
        <v>#N/A</v>
      </c>
      <c r="H69">
        <v>0.98824682593345647</v>
      </c>
      <c r="I69">
        <v>0.9960649237036705</v>
      </c>
      <c r="J69">
        <v>1.001948318630457</v>
      </c>
      <c r="K69">
        <v>1.0042542824149132</v>
      </c>
      <c r="L69">
        <v>1.0483751153945924</v>
      </c>
      <c r="M69">
        <v>1.0080645751953126</v>
      </c>
      <c r="N69">
        <v>1.0040031653642654</v>
      </c>
      <c r="O69">
        <v>1.0884136581420898</v>
      </c>
      <c r="P69">
        <v>1.0964914798736571</v>
      </c>
      <c r="Q69">
        <v>1.0988797950744629</v>
      </c>
      <c r="R69">
        <v>1.1763421058654786</v>
      </c>
      <c r="S69">
        <v>1.1832163047790527</v>
      </c>
      <c r="T69">
        <v>1.0096001309156417</v>
      </c>
      <c r="U69">
        <v>1.155624074935913</v>
      </c>
      <c r="V69">
        <v>1.169518642425537</v>
      </c>
      <c r="W69">
        <v>1.0739748334884645</v>
      </c>
      <c r="X69">
        <v>1.0554988384246826</v>
      </c>
      <c r="Y69">
        <v>1.0159301161766052</v>
      </c>
      <c r="Z69">
        <v>1.0305236077308655</v>
      </c>
      <c r="AA69">
        <v>1.0315144395828246</v>
      </c>
      <c r="AB69">
        <v>0.99057058930397035</v>
      </c>
      <c r="AC69">
        <v>1.0236853170394897</v>
      </c>
      <c r="AD69">
        <v>1.0390649008750916</v>
      </c>
      <c r="AE69">
        <v>1.0335730695724488</v>
      </c>
      <c r="AF69">
        <v>1.0474397945404053</v>
      </c>
      <c r="AG69">
        <v>1.0680529308319091</v>
      </c>
      <c r="AH69">
        <v>1.0425576400756835</v>
      </c>
      <c r="AI69">
        <v>1.0851590156555175</v>
      </c>
      <c r="AJ69">
        <v>1.0989192485809327</v>
      </c>
      <c r="AK69">
        <v>1.1043496036529541</v>
      </c>
      <c r="AL69">
        <v>1.0675764894485473</v>
      </c>
      <c r="AM69">
        <v>1.0354458951950074</v>
      </c>
      <c r="AN69">
        <v>1.0394984650611878</v>
      </c>
      <c r="AO69">
        <v>1.0033904758095742</v>
      </c>
      <c r="AP69">
        <v>1.03149906873703</v>
      </c>
      <c r="AQ69">
        <v>1.0339966893196106</v>
      </c>
      <c r="AR69">
        <v>1.0120733451843262</v>
      </c>
      <c r="AS69">
        <v>1.0280778336524963</v>
      </c>
      <c r="AT69">
        <v>1.0308744525909423</v>
      </c>
      <c r="AU69">
        <v>1.0447789573669433</v>
      </c>
      <c r="AV69">
        <v>1.0443743467330933</v>
      </c>
      <c r="AW69">
        <v>1.0437053680419921</v>
      </c>
      <c r="AX69">
        <v>1.0525472021102906</v>
      </c>
      <c r="AY69">
        <v>0.99525245875120161</v>
      </c>
      <c r="AZ69">
        <v>1.0226960110664367</v>
      </c>
      <c r="BA69">
        <v>1.0569079303741455</v>
      </c>
      <c r="BB69">
        <v>1.0101537001132965</v>
      </c>
      <c r="BC69">
        <v>1.0040156885981559</v>
      </c>
      <c r="BD69">
        <v>1.0144236934185029</v>
      </c>
      <c r="BE69">
        <v>1.0070474779605865</v>
      </c>
      <c r="BF69" t="e">
        <v>#N/A</v>
      </c>
    </row>
    <row r="70" spans="1:58" x14ac:dyDescent="0.35">
      <c r="A70" t="s">
        <v>210</v>
      </c>
      <c r="B70" t="e">
        <v>#N/A</v>
      </c>
      <c r="C70" t="e">
        <v>#N/A</v>
      </c>
      <c r="D70" t="e">
        <v>#N/A</v>
      </c>
      <c r="E70" t="e">
        <v>#N/A</v>
      </c>
      <c r="F70" t="e">
        <v>#N/A</v>
      </c>
      <c r="G70" t="e">
        <v>#N/A</v>
      </c>
      <c r="H70" t="e">
        <v>#N/A</v>
      </c>
      <c r="I70" t="e">
        <v>#N/A</v>
      </c>
      <c r="J70" t="e">
        <v>#N/A</v>
      </c>
      <c r="K70" t="e">
        <v>#N/A</v>
      </c>
      <c r="L70" t="e">
        <v>#N/A</v>
      </c>
      <c r="M70" t="e">
        <v>#N/A</v>
      </c>
      <c r="N70" t="e">
        <v>#N/A</v>
      </c>
      <c r="O70" t="e">
        <v>#N/A</v>
      </c>
      <c r="P70" t="e">
        <v>#N/A</v>
      </c>
      <c r="Q70" t="e">
        <v>#N/A</v>
      </c>
      <c r="R70" t="e">
        <v>#N/A</v>
      </c>
      <c r="S70" t="e">
        <v>#N/A</v>
      </c>
      <c r="T70" t="e">
        <v>#N/A</v>
      </c>
      <c r="U70" t="e">
        <v>#N/A</v>
      </c>
      <c r="V70" t="e">
        <v>#N/A</v>
      </c>
      <c r="W70">
        <v>1.1444282817840576</v>
      </c>
      <c r="X70">
        <v>1.4041800689697266</v>
      </c>
      <c r="Y70">
        <v>1.2474977302551269</v>
      </c>
      <c r="Z70">
        <v>1.2563717269897461</v>
      </c>
      <c r="AA70">
        <v>1.5277478790283203</v>
      </c>
      <c r="AB70">
        <v>0.97076590299606325</v>
      </c>
      <c r="AC70">
        <v>1.0151817059516908</v>
      </c>
      <c r="AD70">
        <v>1.0397698450088502</v>
      </c>
      <c r="AE70">
        <v>0.9520413875579834</v>
      </c>
      <c r="AF70">
        <v>1.103525266647339</v>
      </c>
      <c r="AG70">
        <v>1.0355211257934571</v>
      </c>
      <c r="AH70">
        <v>0.84576299667358401</v>
      </c>
      <c r="AI70">
        <v>0.97306884527206416</v>
      </c>
      <c r="AJ70">
        <v>1.2452634620666503</v>
      </c>
      <c r="AK70">
        <v>1.0768083429336548</v>
      </c>
      <c r="AL70">
        <v>1.0082119631767272</v>
      </c>
      <c r="AM70">
        <v>0.8685282611846924</v>
      </c>
      <c r="AN70">
        <v>0.68434085845947268</v>
      </c>
      <c r="AO70">
        <v>1.3915762710571289</v>
      </c>
      <c r="AP70">
        <v>1.6473502349853515</v>
      </c>
      <c r="AQ70">
        <v>0.8802847290039062</v>
      </c>
      <c r="AR70">
        <v>0.98417109727859498</v>
      </c>
      <c r="AS70">
        <v>1.0063562190532684</v>
      </c>
      <c r="AT70">
        <v>1.1692276382446289</v>
      </c>
      <c r="AU70">
        <v>1.5932905197143554</v>
      </c>
      <c r="AV70">
        <v>1.1297637081146241</v>
      </c>
      <c r="AW70">
        <v>1.0303765392303468</v>
      </c>
      <c r="AX70">
        <v>1.1984003829956054</v>
      </c>
      <c r="AY70">
        <v>0.79169769287109371</v>
      </c>
      <c r="AZ70">
        <v>1.2490653419494628</v>
      </c>
      <c r="BA70">
        <v>1.1704510688781737</v>
      </c>
      <c r="BB70">
        <v>1.0485478639602661</v>
      </c>
      <c r="BC70">
        <v>0.98927315831184393</v>
      </c>
      <c r="BD70">
        <v>0.98551416158676153</v>
      </c>
      <c r="BE70">
        <v>0.74158012390136718</v>
      </c>
      <c r="BF70" t="e">
        <v>#N/A</v>
      </c>
    </row>
    <row r="71" spans="1:58" x14ac:dyDescent="0.35">
      <c r="A71" t="s">
        <v>211</v>
      </c>
      <c r="B71" t="e">
        <v>#N/A</v>
      </c>
      <c r="C71" t="e">
        <v>#N/A</v>
      </c>
      <c r="D71" t="e">
        <v>#N/A</v>
      </c>
      <c r="E71" t="e">
        <v>#N/A</v>
      </c>
      <c r="F71" t="e">
        <v>#N/A</v>
      </c>
      <c r="G71" t="e">
        <v>#N/A</v>
      </c>
      <c r="H71" t="e">
        <v>#N/A</v>
      </c>
      <c r="I71" t="e">
        <v>#N/A</v>
      </c>
      <c r="J71" t="e">
        <v>#N/A</v>
      </c>
      <c r="K71" t="e">
        <v>#N/A</v>
      </c>
      <c r="L71" t="e">
        <v>#N/A</v>
      </c>
      <c r="M71" t="e">
        <v>#N/A</v>
      </c>
      <c r="N71" t="e">
        <v>#N/A</v>
      </c>
      <c r="O71" t="e">
        <v>#N/A</v>
      </c>
      <c r="P71" t="e">
        <v>#N/A</v>
      </c>
      <c r="Q71" t="e">
        <v>#N/A</v>
      </c>
      <c r="R71" t="e">
        <v>#N/A</v>
      </c>
      <c r="S71" t="e">
        <v>#N/A</v>
      </c>
      <c r="T71" t="e">
        <v>#N/A</v>
      </c>
      <c r="U71" t="e">
        <v>#N/A</v>
      </c>
      <c r="V71" t="e">
        <v>#N/A</v>
      </c>
      <c r="W71" t="e">
        <v>#N/A</v>
      </c>
      <c r="X71" t="e">
        <v>#N/A</v>
      </c>
      <c r="Y71" t="e">
        <v>#N/A</v>
      </c>
      <c r="Z71" t="e">
        <v>#N/A</v>
      </c>
      <c r="AA71" t="e">
        <v>#N/A</v>
      </c>
      <c r="AB71" t="e">
        <v>#N/A</v>
      </c>
      <c r="AC71" t="e">
        <v>#N/A</v>
      </c>
      <c r="AD71" t="e">
        <v>#N/A</v>
      </c>
      <c r="AE71" t="e">
        <v>#N/A</v>
      </c>
      <c r="AF71" t="e">
        <v>#N/A</v>
      </c>
      <c r="AG71" t="e">
        <v>#N/A</v>
      </c>
      <c r="AH71" t="e">
        <v>#N/A</v>
      </c>
      <c r="AI71">
        <v>0.98616829395294192</v>
      </c>
      <c r="AJ71">
        <v>1.1043214797973633</v>
      </c>
      <c r="AK71">
        <v>1.0981004047393799</v>
      </c>
      <c r="AL71">
        <v>1.090748348236084</v>
      </c>
      <c r="AM71">
        <v>1.0389715147018432</v>
      </c>
      <c r="AN71">
        <v>1.0910917282104493</v>
      </c>
      <c r="AO71">
        <v>1.0231856131553649</v>
      </c>
      <c r="AP71">
        <v>1.2497759437561036</v>
      </c>
      <c r="AQ71">
        <v>1.1507726955413817</v>
      </c>
      <c r="AR71">
        <v>1.1614866638183594</v>
      </c>
      <c r="AS71">
        <v>1.2187284088134767</v>
      </c>
      <c r="AT71">
        <v>1.2479928588867188</v>
      </c>
      <c r="AU71">
        <v>1.076236891746521</v>
      </c>
      <c r="AV71">
        <v>1.1139400386810303</v>
      </c>
      <c r="AW71">
        <v>1.0728820848464966</v>
      </c>
      <c r="AX71">
        <v>1.1607621955871581</v>
      </c>
      <c r="AY71">
        <v>1.2950450706481933</v>
      </c>
      <c r="AZ71">
        <v>1.1157375717163085</v>
      </c>
      <c r="BA71">
        <v>1.1334085083007812</v>
      </c>
      <c r="BB71" t="e">
        <v>#N/A</v>
      </c>
      <c r="BC71" t="e">
        <v>#N/A</v>
      </c>
      <c r="BD71" t="e">
        <v>#N/A</v>
      </c>
      <c r="BE71" t="e">
        <v>#N/A</v>
      </c>
      <c r="BF71" t="e">
        <v>#N/A</v>
      </c>
    </row>
    <row r="72" spans="1:58" x14ac:dyDescent="0.35">
      <c r="A72" t="s">
        <v>212</v>
      </c>
      <c r="B72" t="e">
        <v>#N/A</v>
      </c>
      <c r="C72" t="e">
        <v>#N/A</v>
      </c>
      <c r="D72" t="e">
        <v>#N/A</v>
      </c>
      <c r="E72" t="e">
        <v>#N/A</v>
      </c>
      <c r="F72" t="e">
        <v>#N/A</v>
      </c>
      <c r="G72" t="e">
        <v>#N/A</v>
      </c>
      <c r="H72" t="e">
        <v>#N/A</v>
      </c>
      <c r="I72" t="e">
        <v>#N/A</v>
      </c>
      <c r="J72" t="e">
        <v>#N/A</v>
      </c>
      <c r="K72" t="e">
        <v>#N/A</v>
      </c>
      <c r="L72" t="e">
        <v>#N/A</v>
      </c>
      <c r="M72" t="e">
        <v>#N/A</v>
      </c>
      <c r="N72" t="e">
        <v>#N/A</v>
      </c>
      <c r="O72" t="e">
        <v>#N/A</v>
      </c>
      <c r="P72" t="e">
        <v>#N/A</v>
      </c>
      <c r="Q72" t="e">
        <v>#N/A</v>
      </c>
      <c r="R72" t="e">
        <v>#N/A</v>
      </c>
      <c r="S72" t="e">
        <v>#N/A</v>
      </c>
      <c r="T72" t="e">
        <v>#N/A</v>
      </c>
      <c r="U72" t="e">
        <v>#N/A</v>
      </c>
      <c r="V72" t="e">
        <v>#N/A</v>
      </c>
      <c r="W72" t="e">
        <v>#N/A</v>
      </c>
      <c r="X72" t="e">
        <v>#N/A</v>
      </c>
      <c r="Y72" t="e">
        <v>#N/A</v>
      </c>
      <c r="Z72" t="e">
        <v>#N/A</v>
      </c>
      <c r="AA72" t="e">
        <v>#N/A</v>
      </c>
      <c r="AB72" t="e">
        <v>#N/A</v>
      </c>
      <c r="AC72" t="e">
        <v>#N/A</v>
      </c>
      <c r="AD72" t="e">
        <v>#N/A</v>
      </c>
      <c r="AE72" t="e">
        <v>#N/A</v>
      </c>
      <c r="AF72" t="e">
        <v>#N/A</v>
      </c>
      <c r="AG72" t="e">
        <v>#N/A</v>
      </c>
      <c r="AH72" t="e">
        <v>#N/A</v>
      </c>
      <c r="AI72" t="e">
        <v>#N/A</v>
      </c>
      <c r="AJ72" t="e">
        <v>#N/A</v>
      </c>
      <c r="AK72" t="e">
        <v>#N/A</v>
      </c>
      <c r="AL72">
        <v>1.2465783500671386</v>
      </c>
      <c r="AM72">
        <v>1.1017016315460204</v>
      </c>
      <c r="AN72">
        <v>1.078931860923767</v>
      </c>
      <c r="AO72">
        <v>1.0744557857513428</v>
      </c>
      <c r="AP72">
        <v>1.037605757713318</v>
      </c>
      <c r="AQ72">
        <v>1.0632600307464599</v>
      </c>
      <c r="AR72">
        <v>1.0504795217514038</v>
      </c>
      <c r="AS72">
        <v>1.0429346227645875</v>
      </c>
      <c r="AT72">
        <v>1.048674030303955</v>
      </c>
      <c r="AU72">
        <v>1.0607168436050416</v>
      </c>
      <c r="AV72">
        <v>1.0887787628173828</v>
      </c>
      <c r="AW72">
        <v>1.115104455947876</v>
      </c>
      <c r="AX72">
        <v>1.0749282312393189</v>
      </c>
      <c r="AY72">
        <v>1.0043063780665398</v>
      </c>
      <c r="AZ72">
        <v>1.0173591423034667</v>
      </c>
      <c r="BA72">
        <v>1.0526088762283325</v>
      </c>
      <c r="BB72">
        <v>1.0315974235534668</v>
      </c>
      <c r="BC72">
        <v>1.0385640001296996</v>
      </c>
      <c r="BD72">
        <v>1.0172403657436371</v>
      </c>
      <c r="BE72">
        <v>1.0103813064098359</v>
      </c>
      <c r="BF72" t="e">
        <v>#N/A</v>
      </c>
    </row>
    <row r="73" spans="1:58" x14ac:dyDescent="0.35">
      <c r="A73" t="s">
        <v>213</v>
      </c>
      <c r="B73" t="e">
        <v>#N/A</v>
      </c>
      <c r="C73" t="e">
        <v>#N/A</v>
      </c>
      <c r="D73" t="e">
        <v>#N/A</v>
      </c>
      <c r="E73" t="e">
        <v>#N/A</v>
      </c>
      <c r="F73" t="e">
        <v>#N/A</v>
      </c>
      <c r="G73" t="e">
        <v>#N/A</v>
      </c>
      <c r="H73" t="e">
        <v>#N/A</v>
      </c>
      <c r="I73" t="e">
        <v>#N/A</v>
      </c>
      <c r="J73" t="e">
        <v>#N/A</v>
      </c>
      <c r="K73" t="e">
        <v>#N/A</v>
      </c>
      <c r="L73" t="e">
        <v>#N/A</v>
      </c>
      <c r="M73" t="e">
        <v>#N/A</v>
      </c>
      <c r="N73" t="e">
        <v>#N/A</v>
      </c>
      <c r="O73" t="e">
        <v>#N/A</v>
      </c>
      <c r="P73" t="e">
        <v>#N/A</v>
      </c>
      <c r="Q73" t="e">
        <v>#N/A</v>
      </c>
      <c r="R73" t="e">
        <v>#N/A</v>
      </c>
      <c r="S73" t="e">
        <v>#N/A</v>
      </c>
      <c r="T73" t="e">
        <v>#N/A</v>
      </c>
      <c r="U73" t="e">
        <v>#N/A</v>
      </c>
      <c r="V73" t="e">
        <v>#N/A</v>
      </c>
      <c r="W73" t="e">
        <v>#N/A</v>
      </c>
      <c r="X73">
        <v>1.0427053165435791</v>
      </c>
      <c r="Y73">
        <v>1.0270287823677062</v>
      </c>
      <c r="Z73">
        <v>0.97266020059585567</v>
      </c>
      <c r="AA73">
        <v>1.3178776359558106</v>
      </c>
      <c r="AB73">
        <v>0.94726844310760494</v>
      </c>
      <c r="AC73">
        <v>0.93880507946014402</v>
      </c>
      <c r="AD73">
        <v>1.0310550379753112</v>
      </c>
      <c r="AE73">
        <v>1.0558473205566405</v>
      </c>
      <c r="AF73">
        <v>1.0327137470245362</v>
      </c>
      <c r="AG73">
        <v>1.1908428955078125</v>
      </c>
      <c r="AH73">
        <v>1.155322265625</v>
      </c>
      <c r="AI73">
        <v>1.1337686443328858</v>
      </c>
      <c r="AJ73">
        <v>1.029310817718506</v>
      </c>
      <c r="AK73">
        <v>1.1270636940002441</v>
      </c>
      <c r="AL73">
        <v>1.0023913791775703</v>
      </c>
      <c r="AM73">
        <v>1.0020665554702282</v>
      </c>
      <c r="AN73">
        <v>0.99849853187799453</v>
      </c>
      <c r="AO73">
        <v>1.0222272300720214</v>
      </c>
      <c r="AP73">
        <v>1.0946471881866455</v>
      </c>
      <c r="AQ73">
        <v>0.94244664669036871</v>
      </c>
      <c r="AR73">
        <v>0.96378565788269044</v>
      </c>
      <c r="AS73">
        <v>1.1276797866821289</v>
      </c>
      <c r="AT73">
        <v>1.0391136240959167</v>
      </c>
      <c r="AU73">
        <v>1.0987551212310791</v>
      </c>
      <c r="AV73">
        <v>1.1155235004425048</v>
      </c>
      <c r="AW73">
        <v>1.1722057914733888</v>
      </c>
      <c r="AX73">
        <v>1.3031167221069335</v>
      </c>
      <c r="AY73">
        <v>1.2414641571044922</v>
      </c>
      <c r="AZ73">
        <v>1.0144457232952118</v>
      </c>
      <c r="BA73">
        <v>1.2006187438964844</v>
      </c>
      <c r="BB73">
        <v>1.335414047241211</v>
      </c>
      <c r="BC73">
        <v>1.0490197944641113</v>
      </c>
      <c r="BD73">
        <v>1.1095995616912842</v>
      </c>
      <c r="BE73">
        <v>1.0635964393615722</v>
      </c>
      <c r="BF73" t="e">
        <v>#N/A</v>
      </c>
    </row>
    <row r="74" spans="1:58" x14ac:dyDescent="0.35">
      <c r="A74" t="s">
        <v>159</v>
      </c>
      <c r="B74" t="e">
        <v>#N/A</v>
      </c>
      <c r="C74">
        <v>1.0262427425384522</v>
      </c>
      <c r="D74">
        <v>1.0393430638313292</v>
      </c>
      <c r="E74">
        <v>1.0418886804580689</v>
      </c>
      <c r="F74">
        <v>1.0523837518692016</v>
      </c>
      <c r="G74">
        <v>1.0410202884674071</v>
      </c>
      <c r="H74">
        <v>1.0440492916107178</v>
      </c>
      <c r="I74">
        <v>1.0322059679031372</v>
      </c>
      <c r="J74">
        <v>1.0351734709739686</v>
      </c>
      <c r="K74">
        <v>1.0464178848266601</v>
      </c>
      <c r="L74">
        <v>1.0756953144073487</v>
      </c>
      <c r="M74">
        <v>1.0620437192916869</v>
      </c>
      <c r="N74">
        <v>1.0680355405807496</v>
      </c>
      <c r="O74">
        <v>1.0946630764007568</v>
      </c>
      <c r="P74">
        <v>1.1289565277099609</v>
      </c>
      <c r="Q74">
        <v>1.1312000751495361</v>
      </c>
      <c r="R74">
        <v>1.1148800182342529</v>
      </c>
      <c r="S74">
        <v>1.0884048843383789</v>
      </c>
      <c r="T74">
        <v>1.0836779499053955</v>
      </c>
      <c r="U74">
        <v>1.093111457824707</v>
      </c>
      <c r="V74">
        <v>1.120415735244751</v>
      </c>
      <c r="W74">
        <v>1.1167452049255371</v>
      </c>
      <c r="X74">
        <v>1.1058198928833007</v>
      </c>
      <c r="Y74">
        <v>1.0750987148284912</v>
      </c>
      <c r="Z74">
        <v>1.0672631978988647</v>
      </c>
      <c r="AA74">
        <v>1.0520639419555664</v>
      </c>
      <c r="AB74">
        <v>1.0446875524520873</v>
      </c>
      <c r="AC74">
        <v>1.0277102494239807</v>
      </c>
      <c r="AD74">
        <v>1.0320218753814698</v>
      </c>
      <c r="AE74">
        <v>1.0477460098266602</v>
      </c>
      <c r="AF74">
        <v>1.0327384662628174</v>
      </c>
      <c r="AG74">
        <v>1.0323396158218383</v>
      </c>
      <c r="AH74">
        <v>1.0364174628257752</v>
      </c>
      <c r="AI74">
        <v>1.0413552808761597</v>
      </c>
      <c r="AJ74">
        <v>1.0354237270355224</v>
      </c>
      <c r="AK74">
        <v>1.0303399610519408</v>
      </c>
      <c r="AL74">
        <v>1.0250271582603454</v>
      </c>
      <c r="AM74">
        <v>1.0388655805587768</v>
      </c>
      <c r="AN74">
        <v>1.031114275455475</v>
      </c>
      <c r="AO74">
        <v>1.0255530595779419</v>
      </c>
      <c r="AP74">
        <v>1.032760808467865</v>
      </c>
      <c r="AQ74">
        <v>1.0333342862129211</v>
      </c>
      <c r="AR74">
        <v>1.0334877133369447</v>
      </c>
      <c r="AS74">
        <v>1.0318132138252258</v>
      </c>
      <c r="AT74">
        <v>1.0239607548713685</v>
      </c>
      <c r="AU74">
        <v>1.0244091773033142</v>
      </c>
      <c r="AV74">
        <v>1.0286405086517334</v>
      </c>
      <c r="AW74">
        <v>1.027650396823883</v>
      </c>
      <c r="AX74">
        <v>1.0283459854125976</v>
      </c>
      <c r="AY74">
        <v>1.0081096231937408</v>
      </c>
      <c r="AZ74">
        <v>1.0075770443677903</v>
      </c>
      <c r="BA74">
        <v>1.0189159059524535</v>
      </c>
      <c r="BB74">
        <v>1.0187860369682311</v>
      </c>
      <c r="BC74">
        <v>1.0130002808570862</v>
      </c>
      <c r="BD74">
        <v>1.0089083600044251</v>
      </c>
      <c r="BE74">
        <v>1.0086832374334336</v>
      </c>
      <c r="BF74" t="e">
        <v>#N/A</v>
      </c>
    </row>
    <row r="75" spans="1:58" x14ac:dyDescent="0.35">
      <c r="A75" t="s">
        <v>23</v>
      </c>
      <c r="B75" t="e">
        <v>#N/A</v>
      </c>
      <c r="C75" t="e">
        <v>#N/A</v>
      </c>
      <c r="D75" t="e">
        <v>#N/A</v>
      </c>
      <c r="E75" t="e">
        <v>#N/A</v>
      </c>
      <c r="F75" t="e">
        <v>#N/A</v>
      </c>
      <c r="G75" t="e">
        <v>#N/A</v>
      </c>
      <c r="H75" t="e">
        <v>#N/A</v>
      </c>
      <c r="I75" t="e">
        <v>#N/A</v>
      </c>
      <c r="J75" t="e">
        <v>#N/A</v>
      </c>
      <c r="K75" t="e">
        <v>#N/A</v>
      </c>
      <c r="L75" t="e">
        <v>#N/A</v>
      </c>
      <c r="M75" t="e">
        <v>#N/A</v>
      </c>
      <c r="N75" t="e">
        <v>#N/A</v>
      </c>
      <c r="O75" t="e">
        <v>#N/A</v>
      </c>
      <c r="P75" t="e">
        <v>#N/A</v>
      </c>
      <c r="Q75" t="e">
        <v>#N/A</v>
      </c>
      <c r="R75" t="e">
        <v>#N/A</v>
      </c>
      <c r="S75" t="e">
        <v>#N/A</v>
      </c>
      <c r="T75" t="e">
        <v>#N/A</v>
      </c>
      <c r="U75" t="e">
        <v>#N/A</v>
      </c>
      <c r="V75" t="e">
        <v>#N/A</v>
      </c>
      <c r="W75" t="e">
        <v>#N/A</v>
      </c>
      <c r="X75" t="e">
        <v>#N/A</v>
      </c>
      <c r="Y75" t="e">
        <v>#N/A</v>
      </c>
      <c r="Z75" t="e">
        <v>#N/A</v>
      </c>
      <c r="AA75">
        <v>1.0532211589813232</v>
      </c>
      <c r="AB75">
        <v>1.0424153995513916</v>
      </c>
      <c r="AC75">
        <v>1.0444819307327271</v>
      </c>
      <c r="AD75">
        <v>1.0320218753814698</v>
      </c>
      <c r="AE75">
        <v>1.0558304595947265</v>
      </c>
      <c r="AF75">
        <v>1.0543312501907349</v>
      </c>
      <c r="AG75">
        <v>1.0824678897857667</v>
      </c>
      <c r="AH75">
        <v>1.0671077108383178</v>
      </c>
      <c r="AI75">
        <v>1.0597276973724366</v>
      </c>
      <c r="AJ75">
        <v>1.052709822654724</v>
      </c>
      <c r="AK75">
        <v>1.0721036911010742</v>
      </c>
      <c r="AL75">
        <v>1.0445144701004028</v>
      </c>
      <c r="AM75">
        <v>1.0580970954895019</v>
      </c>
      <c r="AN75">
        <v>1.0473829460144044</v>
      </c>
      <c r="AO75">
        <v>1.0306033992767334</v>
      </c>
      <c r="AP75">
        <v>1.038765983581543</v>
      </c>
      <c r="AQ75">
        <v>1.0389186286926269</v>
      </c>
      <c r="AR75">
        <v>1.0335148739814759</v>
      </c>
      <c r="AS75">
        <v>1.0334859228134154</v>
      </c>
      <c r="AT75">
        <v>1.0363763880729675</v>
      </c>
      <c r="AU75">
        <v>1.0320096206665039</v>
      </c>
      <c r="AV75">
        <v>1.0351227712631226</v>
      </c>
      <c r="AW75">
        <v>1.039874632358551</v>
      </c>
      <c r="AX75">
        <v>1.0497991561889648</v>
      </c>
      <c r="AY75">
        <v>1.019045113325119</v>
      </c>
      <c r="AZ75">
        <v>1.0204127383232118</v>
      </c>
      <c r="BA75">
        <v>1.0304411840438843</v>
      </c>
      <c r="BB75">
        <v>1.0207413005828858</v>
      </c>
      <c r="BC75">
        <v>1.0153784763813019</v>
      </c>
      <c r="BD75">
        <v>1.0129679358005523</v>
      </c>
      <c r="BE75">
        <v>1.0117832684516908</v>
      </c>
      <c r="BF75" t="e">
        <v>#N/A</v>
      </c>
    </row>
    <row r="76" spans="1:58" x14ac:dyDescent="0.35">
      <c r="A76" t="s">
        <v>24</v>
      </c>
      <c r="B76" t="e">
        <v>#N/A</v>
      </c>
      <c r="C76" t="e">
        <v>#N/A</v>
      </c>
      <c r="D76" t="e">
        <v>#N/A</v>
      </c>
      <c r="E76" t="e">
        <v>#N/A</v>
      </c>
      <c r="F76" t="e">
        <v>#N/A</v>
      </c>
      <c r="G76" t="e">
        <v>#N/A</v>
      </c>
      <c r="H76" t="e">
        <v>#N/A</v>
      </c>
      <c r="I76" t="e">
        <v>#N/A</v>
      </c>
      <c r="J76" t="e">
        <v>#N/A</v>
      </c>
      <c r="K76" t="e">
        <v>#N/A</v>
      </c>
      <c r="L76" t="e">
        <v>#N/A</v>
      </c>
      <c r="M76" t="e">
        <v>#N/A</v>
      </c>
      <c r="N76" t="e">
        <v>#N/A</v>
      </c>
      <c r="O76" t="e">
        <v>#N/A</v>
      </c>
      <c r="P76" t="e">
        <v>#N/A</v>
      </c>
      <c r="Q76" t="e">
        <v>#N/A</v>
      </c>
      <c r="R76" t="e">
        <v>#N/A</v>
      </c>
      <c r="S76" t="e">
        <v>#N/A</v>
      </c>
      <c r="T76" t="e">
        <v>#N/A</v>
      </c>
      <c r="U76" t="e">
        <v>#N/A</v>
      </c>
      <c r="V76" t="e">
        <v>#N/A</v>
      </c>
      <c r="W76" t="e">
        <v>#N/A</v>
      </c>
      <c r="X76" t="e">
        <v>#N/A</v>
      </c>
      <c r="Y76" t="e">
        <v>#N/A</v>
      </c>
      <c r="Z76" t="e">
        <v>#N/A</v>
      </c>
      <c r="AA76" t="e">
        <v>#N/A</v>
      </c>
      <c r="AB76" t="e">
        <v>#N/A</v>
      </c>
      <c r="AC76" t="e">
        <v>#N/A</v>
      </c>
      <c r="AD76" t="e">
        <v>#N/A</v>
      </c>
      <c r="AE76" t="e">
        <v>#N/A</v>
      </c>
      <c r="AF76" t="e">
        <v>#N/A</v>
      </c>
      <c r="AG76">
        <v>1.9598760223388672</v>
      </c>
      <c r="AH76">
        <v>10.477444458007813</v>
      </c>
      <c r="AI76">
        <v>10.706448974609375</v>
      </c>
      <c r="AJ76">
        <v>7.298026123046875</v>
      </c>
      <c r="AK76">
        <v>2.60888671875</v>
      </c>
      <c r="AL76">
        <v>1.441405906677246</v>
      </c>
      <c r="AM76">
        <v>1.1807379531860351</v>
      </c>
      <c r="AN76">
        <v>1.1201201915740966</v>
      </c>
      <c r="AO76">
        <v>1.2650724029541016</v>
      </c>
      <c r="AP76">
        <v>1.2345839309692384</v>
      </c>
      <c r="AQ76">
        <v>1.1140093326568603</v>
      </c>
      <c r="AR76">
        <v>1.0580322408676148</v>
      </c>
      <c r="AS76">
        <v>1.0832058811187744</v>
      </c>
      <c r="AT76">
        <v>1.0836751937866211</v>
      </c>
      <c r="AU76">
        <v>1.0792726325988768</v>
      </c>
      <c r="AV76">
        <v>1.10549898147583</v>
      </c>
      <c r="AW76">
        <v>1.1271767711639404</v>
      </c>
      <c r="AX76">
        <v>1.1199441623687745</v>
      </c>
      <c r="AY76">
        <v>1.0403530359268189</v>
      </c>
      <c r="AZ76">
        <v>1.0776871538162232</v>
      </c>
      <c r="BA76">
        <v>1.0945372200012207</v>
      </c>
      <c r="BB76">
        <v>1.0534580421447755</v>
      </c>
      <c r="BC76">
        <v>1.0341708588600158</v>
      </c>
      <c r="BD76">
        <v>1.0322095036506653</v>
      </c>
      <c r="BE76">
        <v>1.0220583987236023</v>
      </c>
      <c r="BF76" t="e">
        <v>#N/A</v>
      </c>
    </row>
    <row r="77" spans="1:58" x14ac:dyDescent="0.35">
      <c r="A77" t="s">
        <v>160</v>
      </c>
      <c r="B77" t="e">
        <v>#N/A</v>
      </c>
      <c r="C77" t="e">
        <v>#N/A</v>
      </c>
      <c r="D77" t="e">
        <v>#N/A</v>
      </c>
      <c r="E77" t="e">
        <v>#N/A</v>
      </c>
      <c r="F77" t="e">
        <v>#N/A</v>
      </c>
      <c r="G77" t="e">
        <v>#N/A</v>
      </c>
      <c r="H77" t="e">
        <v>#N/A</v>
      </c>
      <c r="I77" t="e">
        <v>#N/A</v>
      </c>
      <c r="J77" t="e">
        <v>#N/A</v>
      </c>
      <c r="K77" t="e">
        <v>#N/A</v>
      </c>
      <c r="L77" t="e">
        <v>#N/A</v>
      </c>
      <c r="M77" t="e">
        <v>#N/A</v>
      </c>
      <c r="N77" t="e">
        <v>#N/A</v>
      </c>
      <c r="O77" t="e">
        <v>#N/A</v>
      </c>
      <c r="P77" t="e">
        <v>#N/A</v>
      </c>
      <c r="Q77" t="e">
        <v>#N/A</v>
      </c>
      <c r="R77" t="e">
        <v>#N/A</v>
      </c>
      <c r="S77" t="e">
        <v>#N/A</v>
      </c>
      <c r="T77" t="e">
        <v>#N/A</v>
      </c>
      <c r="U77" t="e">
        <v>#N/A</v>
      </c>
      <c r="V77" t="e">
        <v>#N/A</v>
      </c>
      <c r="W77" t="e">
        <v>#N/A</v>
      </c>
      <c r="X77" t="e">
        <v>#N/A</v>
      </c>
      <c r="Y77" t="e">
        <v>#N/A</v>
      </c>
      <c r="Z77" t="e">
        <v>#N/A</v>
      </c>
      <c r="AA77" t="e">
        <v>#N/A</v>
      </c>
      <c r="AB77" t="e">
        <v>#N/A</v>
      </c>
      <c r="AC77" t="e">
        <v>#N/A</v>
      </c>
      <c r="AD77" t="e">
        <v>#N/A</v>
      </c>
      <c r="AE77" t="e">
        <v>#N/A</v>
      </c>
      <c r="AF77" t="e">
        <v>#N/A</v>
      </c>
      <c r="AG77">
        <v>1.9561871337890624</v>
      </c>
      <c r="AH77">
        <v>9.3015960693359379</v>
      </c>
      <c r="AI77">
        <v>9.8784075927734367</v>
      </c>
      <c r="AJ77">
        <v>4.0729806518554685</v>
      </c>
      <c r="AK77">
        <v>2.524458770751953</v>
      </c>
      <c r="AL77">
        <v>1.4303263092041016</v>
      </c>
      <c r="AM77">
        <v>1.1773599433898925</v>
      </c>
      <c r="AN77">
        <v>1.1102727031707764</v>
      </c>
      <c r="AO77">
        <v>1.2301143836975097</v>
      </c>
      <c r="AP77">
        <v>1.2311594200134277</v>
      </c>
      <c r="AQ77">
        <v>1.1015643310546874</v>
      </c>
      <c r="AR77">
        <v>1.0512184190750122</v>
      </c>
      <c r="AS77">
        <v>1.0822060298919678</v>
      </c>
      <c r="AT77">
        <v>1.0831517601013183</v>
      </c>
      <c r="AU77">
        <v>1.0712862253189086</v>
      </c>
      <c r="AV77">
        <v>1.0939161777496338</v>
      </c>
      <c r="AW77">
        <v>1.1106610012054443</v>
      </c>
      <c r="AX77">
        <v>1.1061710739135742</v>
      </c>
      <c r="AY77">
        <v>1.0377127194404603</v>
      </c>
      <c r="AZ77">
        <v>1.0587933111190795</v>
      </c>
      <c r="BA77">
        <v>1.0857760047912597</v>
      </c>
      <c r="BB77">
        <v>1.0478556966781616</v>
      </c>
      <c r="BC77">
        <v>1.0336682462692262</v>
      </c>
      <c r="BD77">
        <v>1.0270811009407044</v>
      </c>
      <c r="BE77">
        <v>1.021805121898651</v>
      </c>
      <c r="BF77" t="e">
        <v>#N/A</v>
      </c>
    </row>
    <row r="78" spans="1:58" x14ac:dyDescent="0.35">
      <c r="A78" t="s">
        <v>161</v>
      </c>
      <c r="B78" t="e">
        <v>#N/A</v>
      </c>
      <c r="C78" t="e">
        <v>#N/A</v>
      </c>
      <c r="D78" t="e">
        <v>#N/A</v>
      </c>
      <c r="E78" t="e">
        <v>#N/A</v>
      </c>
      <c r="F78" t="e">
        <v>#N/A</v>
      </c>
      <c r="G78" t="e">
        <v>#N/A</v>
      </c>
      <c r="H78" t="e">
        <v>#N/A</v>
      </c>
      <c r="I78" t="e">
        <v>#N/A</v>
      </c>
      <c r="J78" t="e">
        <v>#N/A</v>
      </c>
      <c r="K78" t="e">
        <v>#N/A</v>
      </c>
      <c r="L78" t="e">
        <v>#N/A</v>
      </c>
      <c r="M78">
        <v>1.0714456367492675</v>
      </c>
      <c r="N78">
        <v>1.0709468460083007</v>
      </c>
      <c r="O78">
        <v>1.0907653999328613</v>
      </c>
      <c r="P78">
        <v>1.1297513675689697</v>
      </c>
      <c r="Q78">
        <v>1.1344601345062255</v>
      </c>
      <c r="R78">
        <v>1.1191896629333495</v>
      </c>
      <c r="S78">
        <v>1.0892801952362061</v>
      </c>
      <c r="T78">
        <v>1.0928139972686768</v>
      </c>
      <c r="U78">
        <v>1.0830497932434082</v>
      </c>
      <c r="V78">
        <v>1.1171650981903076</v>
      </c>
      <c r="W78">
        <v>1.1100289058685302</v>
      </c>
      <c r="X78">
        <v>1.0958355236053468</v>
      </c>
      <c r="Y78">
        <v>1.0711062192916869</v>
      </c>
      <c r="Z78">
        <v>1.0618134689331056</v>
      </c>
      <c r="AA78">
        <v>1.0520639419555664</v>
      </c>
      <c r="AB78">
        <v>1.0424153995513916</v>
      </c>
      <c r="AC78">
        <v>1.0345666074752808</v>
      </c>
      <c r="AD78">
        <v>1.0322849750518799</v>
      </c>
      <c r="AE78">
        <v>1.0523742055892944</v>
      </c>
      <c r="AF78">
        <v>1.0429936313629151</v>
      </c>
      <c r="AG78">
        <v>1.0388800597190857</v>
      </c>
      <c r="AH78">
        <v>1.0404859542846681</v>
      </c>
      <c r="AI78">
        <v>1.0453724145889283</v>
      </c>
      <c r="AJ78">
        <v>1.0354247355461121</v>
      </c>
      <c r="AK78">
        <v>1.0419643592834473</v>
      </c>
      <c r="AL78">
        <v>1.0392149162292481</v>
      </c>
      <c r="AM78">
        <v>1.0400514698028565</v>
      </c>
      <c r="AN78">
        <v>1.0335661387443542</v>
      </c>
      <c r="AO78">
        <v>1.02610009431839</v>
      </c>
      <c r="AP78">
        <v>1.0336784672737123</v>
      </c>
      <c r="AQ78">
        <v>1.0340409040451051</v>
      </c>
      <c r="AR78">
        <v>1.0301319646835327</v>
      </c>
      <c r="AS78">
        <v>1.0272122311592102</v>
      </c>
      <c r="AT78">
        <v>1.0260598826408387</v>
      </c>
      <c r="AU78">
        <v>1.025684621334076</v>
      </c>
      <c r="AV78">
        <v>1.0289154291152953</v>
      </c>
      <c r="AW78">
        <v>1.0293198752403259</v>
      </c>
      <c r="AX78">
        <v>1.0317230081558229</v>
      </c>
      <c r="AY78">
        <v>1.0178394389152527</v>
      </c>
      <c r="AZ78">
        <v>1.009958828687668</v>
      </c>
      <c r="BA78">
        <v>1.0190029513835908</v>
      </c>
      <c r="BB78">
        <v>1.0172994148731231</v>
      </c>
      <c r="BC78">
        <v>1.0132850086688996</v>
      </c>
      <c r="BD78">
        <v>1.0092110651731492</v>
      </c>
      <c r="BE78">
        <v>1.0098875796794891</v>
      </c>
      <c r="BF78" t="e">
        <v>#N/A</v>
      </c>
    </row>
    <row r="79" spans="1:58" x14ac:dyDescent="0.35">
      <c r="A79" t="s">
        <v>214</v>
      </c>
      <c r="B79" t="e">
        <v>#N/A</v>
      </c>
      <c r="C79" t="e">
        <v>#N/A</v>
      </c>
      <c r="D79" t="e">
        <v>#N/A</v>
      </c>
      <c r="E79" t="e">
        <v>#N/A</v>
      </c>
      <c r="F79" t="e">
        <v>#N/A</v>
      </c>
      <c r="G79" t="e">
        <v>#N/A</v>
      </c>
      <c r="H79" t="e">
        <v>#N/A</v>
      </c>
      <c r="I79" t="e">
        <v>#N/A</v>
      </c>
      <c r="J79" t="e">
        <v>#N/A</v>
      </c>
      <c r="K79" t="e">
        <v>#N/A</v>
      </c>
      <c r="L79" t="e">
        <v>#N/A</v>
      </c>
      <c r="M79" t="e">
        <v>#N/A</v>
      </c>
      <c r="N79" t="e">
        <v>#N/A</v>
      </c>
      <c r="O79" t="e">
        <v>#N/A</v>
      </c>
      <c r="P79" t="e">
        <v>#N/A</v>
      </c>
      <c r="Q79" t="e">
        <v>#N/A</v>
      </c>
      <c r="R79" t="e">
        <v>#N/A</v>
      </c>
      <c r="S79" t="e">
        <v>#N/A</v>
      </c>
      <c r="T79" t="e">
        <v>#N/A</v>
      </c>
      <c r="U79" t="e">
        <v>#N/A</v>
      </c>
      <c r="V79" t="e">
        <v>#N/A</v>
      </c>
      <c r="W79" t="e">
        <v>#N/A</v>
      </c>
      <c r="X79" t="e">
        <v>#N/A</v>
      </c>
      <c r="Y79" t="e">
        <v>#N/A</v>
      </c>
      <c r="Z79" t="e">
        <v>#N/A</v>
      </c>
      <c r="AA79" t="e">
        <v>#N/A</v>
      </c>
      <c r="AB79" t="e">
        <v>#N/A</v>
      </c>
      <c r="AC79" t="e">
        <v>#N/A</v>
      </c>
      <c r="AD79" t="e">
        <v>#N/A</v>
      </c>
      <c r="AE79" t="e">
        <v>#N/A</v>
      </c>
      <c r="AF79" t="e">
        <v>#N/A</v>
      </c>
      <c r="AG79" t="e">
        <v>#N/A</v>
      </c>
      <c r="AH79" t="e">
        <v>#N/A</v>
      </c>
      <c r="AI79" t="e">
        <v>#N/A</v>
      </c>
      <c r="AJ79" t="e">
        <v>#N/A</v>
      </c>
      <c r="AK79" t="e">
        <v>#N/A</v>
      </c>
      <c r="AL79" t="e">
        <v>#N/A</v>
      </c>
      <c r="AM79" t="e">
        <v>#N/A</v>
      </c>
      <c r="AN79" t="e">
        <v>#N/A</v>
      </c>
      <c r="AO79" t="e">
        <v>#N/A</v>
      </c>
      <c r="AP79" t="e">
        <v>#N/A</v>
      </c>
      <c r="AQ79" t="e">
        <v>#N/A</v>
      </c>
      <c r="AR79" t="e">
        <v>#N/A</v>
      </c>
      <c r="AS79" t="e">
        <v>#N/A</v>
      </c>
      <c r="AT79" t="e">
        <v>#N/A</v>
      </c>
      <c r="AU79" t="e">
        <v>#N/A</v>
      </c>
      <c r="AV79" t="e">
        <v>#N/A</v>
      </c>
      <c r="AW79" t="e">
        <v>#N/A</v>
      </c>
      <c r="AX79" t="e">
        <v>#N/A</v>
      </c>
      <c r="AY79" t="e">
        <v>#N/A</v>
      </c>
      <c r="AZ79" t="e">
        <v>#N/A</v>
      </c>
      <c r="BA79" t="e">
        <v>#N/A</v>
      </c>
      <c r="BB79" t="e">
        <v>#N/A</v>
      </c>
      <c r="BC79" t="e">
        <v>#N/A</v>
      </c>
      <c r="BD79" t="e">
        <v>#N/A</v>
      </c>
      <c r="BE79" t="e">
        <v>#N/A</v>
      </c>
      <c r="BF79" t="e">
        <v>#N/A</v>
      </c>
    </row>
    <row r="80" spans="1:58" x14ac:dyDescent="0.35">
      <c r="A80" t="s">
        <v>215</v>
      </c>
      <c r="B80" t="e">
        <v>#N/A</v>
      </c>
      <c r="C80">
        <v>1.0060898035764694</v>
      </c>
      <c r="D80">
        <v>1.0140252327919006</v>
      </c>
      <c r="E80">
        <v>0.99030731737613675</v>
      </c>
      <c r="F80">
        <v>1.0314074206352233</v>
      </c>
      <c r="G80">
        <v>1.0795093631744386</v>
      </c>
      <c r="H80">
        <v>1.0248287677764893</v>
      </c>
      <c r="I80">
        <v>0.96401778697967533</v>
      </c>
      <c r="J80">
        <v>1.0329113411903381</v>
      </c>
      <c r="K80">
        <v>1.0649423122406005</v>
      </c>
      <c r="L80">
        <v>1.0683129262924194</v>
      </c>
      <c r="M80">
        <v>1.033592598438263</v>
      </c>
      <c r="N80">
        <v>1.1472536945343017</v>
      </c>
      <c r="O80">
        <v>1.1599745178222656</v>
      </c>
      <c r="P80">
        <v>1.2964571189880372</v>
      </c>
      <c r="Q80">
        <v>1.2431865119934082</v>
      </c>
      <c r="R80">
        <v>1.0791144752502442</v>
      </c>
      <c r="S80">
        <v>0.99967970572412013</v>
      </c>
      <c r="T80">
        <v>1.0443188524246216</v>
      </c>
      <c r="U80">
        <v>1.0814134883880615</v>
      </c>
      <c r="V80">
        <v>1.1731170463562011</v>
      </c>
      <c r="W80">
        <v>1.0097821193933487</v>
      </c>
      <c r="X80">
        <v>1.1210856819152832</v>
      </c>
      <c r="Y80">
        <v>1.068263487815857</v>
      </c>
      <c r="Z80">
        <v>1.0300749611854554</v>
      </c>
      <c r="AA80">
        <v>1.082234764099121</v>
      </c>
      <c r="AB80">
        <v>1.0304347133636476</v>
      </c>
      <c r="AC80">
        <v>1.0734001016616821</v>
      </c>
      <c r="AD80">
        <v>1.0732801389694213</v>
      </c>
      <c r="AE80">
        <v>1.0284829616546631</v>
      </c>
      <c r="AF80">
        <v>1.0667947149276733</v>
      </c>
      <c r="AG80">
        <v>1.0599312877655029</v>
      </c>
      <c r="AH80">
        <v>1.0626513290405273</v>
      </c>
      <c r="AI80">
        <v>1.072367377281189</v>
      </c>
      <c r="AJ80">
        <v>1.0084161096811295</v>
      </c>
      <c r="AK80">
        <v>1.0115690350532531</v>
      </c>
      <c r="AL80">
        <v>1.0289599180221558</v>
      </c>
      <c r="AM80">
        <v>1.0345061230659485</v>
      </c>
      <c r="AN80">
        <v>1.074875783920288</v>
      </c>
      <c r="AO80">
        <v>1.0681109380722047</v>
      </c>
      <c r="AP80">
        <v>0.95333475112915034</v>
      </c>
      <c r="AQ80">
        <v>1.0336106634140014</v>
      </c>
      <c r="AR80">
        <v>1.033190152645111</v>
      </c>
      <c r="AS80">
        <v>1.0787383127212524</v>
      </c>
      <c r="AT80">
        <v>1.0223911213874817</v>
      </c>
      <c r="AU80">
        <v>1.0681773805618286</v>
      </c>
      <c r="AV80">
        <v>1.0372510766983032</v>
      </c>
      <c r="AW80">
        <v>1.0295505571365355</v>
      </c>
      <c r="AX80">
        <v>1.0135598659515381</v>
      </c>
      <c r="AY80">
        <v>1.0139069485664367</v>
      </c>
      <c r="AZ80">
        <v>1.0422978448867797</v>
      </c>
      <c r="BA80">
        <v>1.0939134120941163</v>
      </c>
      <c r="BB80">
        <v>1.0309650468826295</v>
      </c>
      <c r="BC80">
        <v>1.023062334060669</v>
      </c>
      <c r="BD80">
        <v>1.0368620133399964</v>
      </c>
      <c r="BE80">
        <v>1.0343170809745788</v>
      </c>
      <c r="BF80" t="e">
        <v>#N/A</v>
      </c>
    </row>
    <row r="81" spans="1:58" x14ac:dyDescent="0.35">
      <c r="A81" t="s">
        <v>216</v>
      </c>
      <c r="B81" t="e">
        <v>#N/A</v>
      </c>
      <c r="C81">
        <v>1.0534177780151368</v>
      </c>
      <c r="D81">
        <v>1.0397394490242005</v>
      </c>
      <c r="E81">
        <v>1.0514661026000978</v>
      </c>
      <c r="F81">
        <v>1.0717576837539673</v>
      </c>
      <c r="G81">
        <v>1.0502329015731811</v>
      </c>
      <c r="H81">
        <v>1.0472384357452393</v>
      </c>
      <c r="I81">
        <v>1.0736206436157227</v>
      </c>
      <c r="J81">
        <v>1.1206376647949219</v>
      </c>
      <c r="K81">
        <v>1.0415032577514649</v>
      </c>
      <c r="L81">
        <v>1.0714818859100341</v>
      </c>
      <c r="M81">
        <v>1.0736409664154052</v>
      </c>
      <c r="N81">
        <v>1.0824407005310059</v>
      </c>
      <c r="O81">
        <v>1.137720422744751</v>
      </c>
      <c r="P81">
        <v>1.2207139778137206</v>
      </c>
      <c r="Q81">
        <v>1.135679931640625</v>
      </c>
      <c r="R81">
        <v>1.1312468147277832</v>
      </c>
      <c r="S81">
        <v>1.0941866207122803</v>
      </c>
      <c r="T81">
        <v>1.0745419073104858</v>
      </c>
      <c r="U81">
        <v>1.0830497932434082</v>
      </c>
      <c r="V81">
        <v>1.0963558387756347</v>
      </c>
      <c r="W81">
        <v>1.116533260345459</v>
      </c>
      <c r="X81">
        <v>1.0906772232055664</v>
      </c>
      <c r="Y81">
        <v>1.0820104598999023</v>
      </c>
      <c r="Z81">
        <v>1.084579439163208</v>
      </c>
      <c r="AA81">
        <v>1.0522646093368531</v>
      </c>
      <c r="AB81">
        <v>1.0478684186935425</v>
      </c>
      <c r="AC81">
        <v>1.0427565956115723</v>
      </c>
      <c r="AD81">
        <v>1.0767846870422364</v>
      </c>
      <c r="AE81">
        <v>1.065336594581604</v>
      </c>
      <c r="AF81">
        <v>1.0520208311080932</v>
      </c>
      <c r="AG81">
        <v>1.0155875432491301</v>
      </c>
      <c r="AH81">
        <v>1.0092917382717133</v>
      </c>
      <c r="AI81">
        <v>1.0180369758605956</v>
      </c>
      <c r="AJ81">
        <v>1.0184252130985261</v>
      </c>
      <c r="AK81">
        <v>1.0419643592834473</v>
      </c>
      <c r="AL81">
        <v>0.99900159046053882</v>
      </c>
      <c r="AM81">
        <v>1.0211858391761779</v>
      </c>
      <c r="AN81">
        <v>1.031114275455475</v>
      </c>
      <c r="AO81">
        <v>1.0094730287790299</v>
      </c>
      <c r="AP81">
        <v>1.0163049328327178</v>
      </c>
      <c r="AQ81">
        <v>1.0333342862129211</v>
      </c>
      <c r="AR81">
        <v>1.0097027778625489</v>
      </c>
      <c r="AS81">
        <v>1.0021365274488927</v>
      </c>
      <c r="AT81">
        <v>1.0060774272680282</v>
      </c>
      <c r="AU81">
        <v>1.0092361664772034</v>
      </c>
      <c r="AV81">
        <v>1.0091245436668397</v>
      </c>
      <c r="AW81">
        <v>1.027650396823883</v>
      </c>
      <c r="AX81">
        <v>1.0307688474655152</v>
      </c>
      <c r="AY81">
        <v>1.0187741446495056</v>
      </c>
      <c r="AZ81">
        <v>1.0035077252984046</v>
      </c>
      <c r="BA81">
        <v>1.0258402371406554</v>
      </c>
      <c r="BB81">
        <v>1.0295356440544128</v>
      </c>
      <c r="BC81">
        <v>1.025517156124115</v>
      </c>
      <c r="BD81">
        <v>1.0171696436405182</v>
      </c>
      <c r="BE81">
        <v>1.0162935221195222</v>
      </c>
      <c r="BF81" t="e">
        <v>#N/A</v>
      </c>
    </row>
    <row r="82" spans="1:58" x14ac:dyDescent="0.35">
      <c r="A82" t="s">
        <v>162</v>
      </c>
      <c r="B82" t="e">
        <v>#N/A</v>
      </c>
      <c r="C82" t="e">
        <v>#N/A</v>
      </c>
      <c r="D82" t="e">
        <v>#N/A</v>
      </c>
      <c r="E82" t="e">
        <v>#N/A</v>
      </c>
      <c r="F82" t="e">
        <v>#N/A</v>
      </c>
      <c r="G82" t="e">
        <v>#N/A</v>
      </c>
      <c r="H82" t="e">
        <v>#N/A</v>
      </c>
      <c r="I82" t="e">
        <v>#N/A</v>
      </c>
      <c r="J82" t="e">
        <v>#N/A</v>
      </c>
      <c r="K82">
        <v>1.0435145378112793</v>
      </c>
      <c r="L82">
        <v>1.0343189263343811</v>
      </c>
      <c r="M82">
        <v>1.050508131980896</v>
      </c>
      <c r="N82">
        <v>1.0480931615829467</v>
      </c>
      <c r="O82">
        <v>1.1102361869812012</v>
      </c>
      <c r="P82">
        <v>1.1479999732971191</v>
      </c>
      <c r="Q82">
        <v>1.091648645401001</v>
      </c>
      <c r="R82">
        <v>1.1002790546417236</v>
      </c>
      <c r="S82">
        <v>1.1022903156280517</v>
      </c>
      <c r="T82">
        <v>1.0767850923538207</v>
      </c>
      <c r="U82">
        <v>1.1137388420104981</v>
      </c>
      <c r="V82">
        <v>1.129713430404663</v>
      </c>
      <c r="W82">
        <v>1.0869831180572509</v>
      </c>
      <c r="X82">
        <v>1.0831776905059813</v>
      </c>
      <c r="Y82">
        <v>1.1096014118194579</v>
      </c>
      <c r="Z82">
        <v>1.09126802444458</v>
      </c>
      <c r="AA82">
        <v>1.0458308219909669</v>
      </c>
      <c r="AB82">
        <v>1.0607465457916261</v>
      </c>
      <c r="AC82">
        <v>1.098941593170166</v>
      </c>
      <c r="AD82">
        <v>1.0895795154571533</v>
      </c>
      <c r="AE82">
        <v>1.0718132400512694</v>
      </c>
      <c r="AF82">
        <v>1.0780722093582153</v>
      </c>
      <c r="AG82">
        <v>1.0724697446823119</v>
      </c>
      <c r="AH82">
        <v>1.0511898565292359</v>
      </c>
      <c r="AI82">
        <v>1.055459041595459</v>
      </c>
      <c r="AJ82">
        <v>1.1371191883087157</v>
      </c>
      <c r="AK82">
        <v>1.0989797592163086</v>
      </c>
      <c r="AL82">
        <v>1.0898438358306886</v>
      </c>
      <c r="AM82">
        <v>1.0544197940826416</v>
      </c>
      <c r="AN82">
        <v>1.0533799076080321</v>
      </c>
      <c r="AO82">
        <v>1.0596652412414551</v>
      </c>
      <c r="AP82">
        <v>1.0723316860198975</v>
      </c>
      <c r="AQ82">
        <v>1.063279070854187</v>
      </c>
      <c r="AR82">
        <v>1.0493824195861816</v>
      </c>
      <c r="AS82">
        <v>1.0480101680755616</v>
      </c>
      <c r="AT82">
        <v>1.0636545848846435</v>
      </c>
      <c r="AU82">
        <v>1.076236891746521</v>
      </c>
      <c r="AV82">
        <v>1.0426297521591186</v>
      </c>
      <c r="AW82">
        <v>1.0519890403747558</v>
      </c>
      <c r="AX82">
        <v>1.088707036972046</v>
      </c>
      <c r="AY82">
        <v>1.0348236751556397</v>
      </c>
      <c r="AZ82">
        <v>1.0545105648040771</v>
      </c>
      <c r="BA82">
        <v>1.0822992420196533</v>
      </c>
      <c r="BB82">
        <v>1.0411740303039552</v>
      </c>
      <c r="BC82">
        <v>1.0237010836601257</v>
      </c>
      <c r="BD82">
        <v>1.0296280241012574</v>
      </c>
      <c r="BE82">
        <v>1.0231045770645142</v>
      </c>
      <c r="BF82" t="e">
        <v>#N/A</v>
      </c>
    </row>
    <row r="83" spans="1:58" x14ac:dyDescent="0.35">
      <c r="A83" t="s">
        <v>217</v>
      </c>
      <c r="B83" t="e">
        <v>#N/A</v>
      </c>
      <c r="C83">
        <v>1.03397070646286</v>
      </c>
      <c r="D83">
        <v>1.0467284202575684</v>
      </c>
      <c r="E83">
        <v>1.0641425275802612</v>
      </c>
      <c r="F83">
        <v>1.0414689683914184</v>
      </c>
      <c r="G83">
        <v>1.0273458671569824</v>
      </c>
      <c r="H83">
        <v>1.0289358592033386</v>
      </c>
      <c r="I83">
        <v>1.0318155932426452</v>
      </c>
      <c r="J83">
        <v>1.0424945497512816</v>
      </c>
      <c r="K83">
        <v>1.0657253456115723</v>
      </c>
      <c r="L83">
        <v>1.0704451608657837</v>
      </c>
      <c r="M83">
        <v>1.0590128564834596</v>
      </c>
      <c r="N83">
        <v>1.0680355405807496</v>
      </c>
      <c r="O83">
        <v>1.0786412191390991</v>
      </c>
      <c r="P83">
        <v>1.1182165336608887</v>
      </c>
      <c r="Q83">
        <v>1.1375727272033691</v>
      </c>
      <c r="R83">
        <v>1.1076032066345214</v>
      </c>
      <c r="S83">
        <v>1.0878409194946288</v>
      </c>
      <c r="T83">
        <v>1.0928139972686768</v>
      </c>
      <c r="U83">
        <v>1.103173122406006</v>
      </c>
      <c r="V83">
        <v>1.1169057941436769</v>
      </c>
      <c r="W83">
        <v>1.1169571590423584</v>
      </c>
      <c r="X83">
        <v>1.1209580516815185</v>
      </c>
      <c r="Y83">
        <v>1.096546058654785</v>
      </c>
      <c r="Z83">
        <v>1.0707336807250976</v>
      </c>
      <c r="AA83">
        <v>1.0545527744293213</v>
      </c>
      <c r="AB83">
        <v>1.0506989669799804</v>
      </c>
      <c r="AC83">
        <v>1.0249057722091675</v>
      </c>
      <c r="AD83">
        <v>1.0321068215370177</v>
      </c>
      <c r="AE83">
        <v>1.0329848384857179</v>
      </c>
      <c r="AF83">
        <v>1.0267043232917785</v>
      </c>
      <c r="AG83">
        <v>1.0256956338882446</v>
      </c>
      <c r="AH83">
        <v>1.0198973429203033</v>
      </c>
      <c r="AI83">
        <v>1.0163981592655182</v>
      </c>
      <c r="AJ83">
        <v>1.0093645346164704</v>
      </c>
      <c r="AK83">
        <v>1.0114655423164367</v>
      </c>
      <c r="AL83">
        <v>1.013672161102295</v>
      </c>
      <c r="AM83">
        <v>1.0088197410106658</v>
      </c>
      <c r="AN83">
        <v>1.0095215773582458</v>
      </c>
      <c r="AO83">
        <v>1.002197863906622</v>
      </c>
      <c r="AP83">
        <v>1.015433875322342</v>
      </c>
      <c r="AQ83">
        <v>1.0200065064430237</v>
      </c>
      <c r="AR83">
        <v>1.0207144427299499</v>
      </c>
      <c r="AS83">
        <v>1.0187351989746094</v>
      </c>
      <c r="AT83">
        <v>1.0164557218551635</v>
      </c>
      <c r="AU83">
        <v>1.0193951392173768</v>
      </c>
      <c r="AV83">
        <v>1.0216119813919067</v>
      </c>
      <c r="AW83">
        <v>1.0256390643119813</v>
      </c>
      <c r="AX83">
        <v>1.0237911915779114</v>
      </c>
      <c r="AY83">
        <v>1.0009662442654372</v>
      </c>
      <c r="AZ83">
        <v>1.0107982552051544</v>
      </c>
      <c r="BA83">
        <v>1.0094361174106599</v>
      </c>
      <c r="BB83">
        <v>1.0115764892101289</v>
      </c>
      <c r="BC83">
        <v>1.007766364812851</v>
      </c>
      <c r="BD83">
        <v>1.0052810192108155</v>
      </c>
      <c r="BE83">
        <v>1.0063827991485597</v>
      </c>
      <c r="BF83" t="e">
        <v>#N/A</v>
      </c>
    </row>
    <row r="84" spans="1:58" x14ac:dyDescent="0.35">
      <c r="A84" t="s">
        <v>218</v>
      </c>
      <c r="B84" t="e">
        <v>#N/A</v>
      </c>
      <c r="C84" t="e">
        <v>#N/A</v>
      </c>
      <c r="D84" t="e">
        <v>#N/A</v>
      </c>
      <c r="E84" t="e">
        <v>#N/A</v>
      </c>
      <c r="F84" t="e">
        <v>#N/A</v>
      </c>
      <c r="G84" t="e">
        <v>#N/A</v>
      </c>
      <c r="H84">
        <v>1.1148616027832032</v>
      </c>
      <c r="I84">
        <v>1.0756690549850463</v>
      </c>
      <c r="J84">
        <v>1.0220922422409058</v>
      </c>
      <c r="K84">
        <v>1.0117915844917298</v>
      </c>
      <c r="L84">
        <v>1.1002274990081786</v>
      </c>
      <c r="M84">
        <v>1.0403134727478027</v>
      </c>
      <c r="N84">
        <v>1.0501446342468261</v>
      </c>
      <c r="O84">
        <v>1.0837997150421144</v>
      </c>
      <c r="P84">
        <v>1.1785206604003906</v>
      </c>
      <c r="Q84">
        <v>1.1638274574279786</v>
      </c>
      <c r="R84">
        <v>1.0930693340301514</v>
      </c>
      <c r="S84">
        <v>1.0909961223602296</v>
      </c>
      <c r="T84">
        <v>1.0595966958999634</v>
      </c>
      <c r="U84">
        <v>1.0960157966613771</v>
      </c>
      <c r="V84">
        <v>1.1081154918670655</v>
      </c>
      <c r="W84">
        <v>1.1137988376617431</v>
      </c>
      <c r="X84">
        <v>1.1052269077301025</v>
      </c>
      <c r="Y84">
        <v>1.1424736499786377</v>
      </c>
      <c r="Z84">
        <v>1.122989854812622</v>
      </c>
      <c r="AA84">
        <v>1.0660697650909423</v>
      </c>
      <c r="AB84">
        <v>1.0858924198150635</v>
      </c>
      <c r="AC84">
        <v>0.89533848762512203</v>
      </c>
      <c r="AD84">
        <v>1.0227647185325623</v>
      </c>
      <c r="AE84">
        <v>1.0200954008102416</v>
      </c>
      <c r="AF84">
        <v>1.0076436394453048</v>
      </c>
      <c r="AG84">
        <v>1.0145017468929292</v>
      </c>
      <c r="AH84">
        <v>1.0127156984806061</v>
      </c>
      <c r="AI84">
        <v>1.0200284361839294</v>
      </c>
      <c r="AJ84">
        <v>1.0086732345819474</v>
      </c>
      <c r="AK84">
        <v>1.0114156401157379</v>
      </c>
      <c r="AL84">
        <v>1.014683380126953</v>
      </c>
      <c r="AM84">
        <v>1.0098404425382614</v>
      </c>
      <c r="AN84">
        <v>1.0072591435909271</v>
      </c>
      <c r="AO84">
        <v>1.0093059325218201</v>
      </c>
      <c r="AP84">
        <v>1.0096153402328492</v>
      </c>
      <c r="AQ84" t="e">
        <v>#N/A</v>
      </c>
      <c r="AR84" t="e">
        <v>#N/A</v>
      </c>
      <c r="AS84" t="e">
        <v>#N/A</v>
      </c>
      <c r="AT84" t="e">
        <v>#N/A</v>
      </c>
      <c r="AU84" t="e">
        <v>#N/A</v>
      </c>
      <c r="AV84" t="e">
        <v>#N/A</v>
      </c>
      <c r="AW84" t="e">
        <v>#N/A</v>
      </c>
      <c r="AX84" t="e">
        <v>#N/A</v>
      </c>
      <c r="AY84" t="e">
        <v>#N/A</v>
      </c>
      <c r="AZ84" t="e">
        <v>#N/A</v>
      </c>
      <c r="BA84" t="e">
        <v>#N/A</v>
      </c>
      <c r="BB84" t="e">
        <v>#N/A</v>
      </c>
      <c r="BC84" t="e">
        <v>#N/A</v>
      </c>
      <c r="BD84" t="e">
        <v>#N/A</v>
      </c>
      <c r="BE84" t="e">
        <v>#N/A</v>
      </c>
      <c r="BF84" t="e">
        <v>#N/A</v>
      </c>
    </row>
    <row r="85" spans="1:58" x14ac:dyDescent="0.35">
      <c r="A85" t="s">
        <v>219</v>
      </c>
      <c r="B85" t="e">
        <v>#N/A</v>
      </c>
      <c r="C85">
        <v>1.0327844595909119</v>
      </c>
      <c r="D85">
        <v>1.0138092064857482</v>
      </c>
      <c r="E85">
        <v>0.79657192230224605</v>
      </c>
      <c r="F85">
        <v>1.3354059219360352</v>
      </c>
      <c r="G85">
        <v>0.96940892696380621</v>
      </c>
      <c r="H85">
        <v>1.0413442611694337</v>
      </c>
      <c r="I85">
        <v>1.062247347831726</v>
      </c>
      <c r="J85">
        <v>1.0646087503433228</v>
      </c>
      <c r="K85">
        <v>1.0495912504196168</v>
      </c>
      <c r="L85">
        <v>0.99579800516366956</v>
      </c>
      <c r="M85">
        <v>1.0650416564941407</v>
      </c>
      <c r="N85">
        <v>0.92723031520843502</v>
      </c>
      <c r="O85">
        <v>1.3475765228271483</v>
      </c>
      <c r="P85">
        <v>1.6541046905517578</v>
      </c>
      <c r="Q85">
        <v>1.0437224531173706</v>
      </c>
      <c r="R85">
        <v>1.1466493511199951</v>
      </c>
      <c r="S85">
        <v>1.0979568004608153</v>
      </c>
      <c r="T85">
        <v>1.0285907411575317</v>
      </c>
      <c r="U85">
        <v>1.1898301696777345</v>
      </c>
      <c r="V85">
        <v>1.3678110122680665</v>
      </c>
      <c r="W85">
        <v>1.1044206714630127</v>
      </c>
      <c r="X85">
        <v>1.1690362930297851</v>
      </c>
      <c r="Y85">
        <v>1.0292484211921691</v>
      </c>
      <c r="Z85">
        <v>1.1201021671295166</v>
      </c>
      <c r="AA85">
        <v>0.98723948240280146</v>
      </c>
      <c r="AB85">
        <v>0.79190185546875003</v>
      </c>
      <c r="AC85">
        <v>1.009932832121849</v>
      </c>
      <c r="AD85">
        <v>1.0261513447761537</v>
      </c>
      <c r="AE85">
        <v>1.0772802495956422</v>
      </c>
      <c r="AF85">
        <v>1.1535814094543457</v>
      </c>
      <c r="AG85">
        <v>0.88633897781372073</v>
      </c>
      <c r="AH85">
        <v>1.0021386696398258</v>
      </c>
      <c r="AI85">
        <v>0.99490519225597385</v>
      </c>
      <c r="AJ85">
        <v>1.4655144119262695</v>
      </c>
      <c r="AK85">
        <v>1.0133911550045014</v>
      </c>
      <c r="AL85">
        <v>1.1356267642974853</v>
      </c>
      <c r="AM85">
        <v>1.0094653683900834</v>
      </c>
      <c r="AN85">
        <v>0.82213598251342779</v>
      </c>
      <c r="AO85">
        <v>1.1919133567810059</v>
      </c>
      <c r="AP85">
        <v>1.2808934402465821</v>
      </c>
      <c r="AQ85">
        <v>0.99831341072916979</v>
      </c>
      <c r="AR85">
        <v>1.0085580784082413</v>
      </c>
      <c r="AS85">
        <v>0.99782879605889319</v>
      </c>
      <c r="AT85">
        <v>1.0776527833938598</v>
      </c>
      <c r="AU85">
        <v>1.1719127655029298</v>
      </c>
      <c r="AV85">
        <v>1.1043132305145265</v>
      </c>
      <c r="AW85">
        <v>1.0626876449584961</v>
      </c>
      <c r="AX85">
        <v>1.2047895812988281</v>
      </c>
      <c r="AY85">
        <v>0.81925464630126954</v>
      </c>
      <c r="AZ85">
        <v>1.165643196105957</v>
      </c>
      <c r="BA85">
        <v>1.12681227684021</v>
      </c>
      <c r="BB85">
        <v>0.97058097362518314</v>
      </c>
      <c r="BC85">
        <v>0.9384217405319214</v>
      </c>
      <c r="BD85">
        <v>0.99148669004440304</v>
      </c>
      <c r="BE85">
        <v>0.90226354598999026</v>
      </c>
      <c r="BF85" t="e">
        <v>#N/A</v>
      </c>
    </row>
    <row r="86" spans="1:58" x14ac:dyDescent="0.35">
      <c r="A86" t="s">
        <v>220</v>
      </c>
      <c r="B86" t="e">
        <v>#N/A</v>
      </c>
      <c r="C86" t="e">
        <v>#N/A</v>
      </c>
      <c r="D86" t="e">
        <v>#N/A</v>
      </c>
      <c r="E86" t="e">
        <v>#N/A</v>
      </c>
      <c r="F86" t="e">
        <v>#N/A</v>
      </c>
      <c r="G86" t="e">
        <v>#N/A</v>
      </c>
      <c r="H86" t="e">
        <v>#N/A</v>
      </c>
      <c r="I86">
        <v>1.0854971504211426</v>
      </c>
      <c r="J86">
        <v>0.91313984870910647</v>
      </c>
      <c r="K86">
        <v>1.0712847089767457</v>
      </c>
      <c r="L86">
        <v>1.0906913661956787</v>
      </c>
      <c r="M86">
        <v>1.0516335821151734</v>
      </c>
      <c r="N86">
        <v>1.0315677857398986</v>
      </c>
      <c r="O86">
        <v>0.98954491853713988</v>
      </c>
      <c r="P86">
        <v>1.2093722534179687</v>
      </c>
      <c r="Q86">
        <v>1.1304858589172364</v>
      </c>
      <c r="R86">
        <v>1.11693190574646</v>
      </c>
      <c r="S86">
        <v>1.2259540176391601</v>
      </c>
      <c r="T86">
        <v>1.0646035718917846</v>
      </c>
      <c r="U86">
        <v>1.1059694290161133</v>
      </c>
      <c r="V86">
        <v>0.99822415351867677</v>
      </c>
      <c r="W86">
        <v>1.015635268688202</v>
      </c>
      <c r="X86">
        <v>1.1448741817474366</v>
      </c>
      <c r="Y86">
        <v>1.0268309211730957</v>
      </c>
      <c r="Z86">
        <v>1.0900160598754882</v>
      </c>
      <c r="AA86">
        <v>1.3941910934448243</v>
      </c>
      <c r="AB86">
        <v>1.4051678848266602</v>
      </c>
      <c r="AC86">
        <v>1.1849801254272461</v>
      </c>
      <c r="AD86">
        <v>1.0970614910125733</v>
      </c>
      <c r="AE86">
        <v>1.1373657226562499</v>
      </c>
      <c r="AF86">
        <v>1.1196453380584717</v>
      </c>
      <c r="AG86">
        <v>2.3403587341308594</v>
      </c>
      <c r="AH86">
        <v>1.0195003068447113</v>
      </c>
      <c r="AI86">
        <v>1.0514232301712036</v>
      </c>
      <c r="AJ86">
        <v>1.0377739620208741</v>
      </c>
      <c r="AK86">
        <v>1.0396325063705445</v>
      </c>
      <c r="AL86">
        <v>1.0836856937408448</v>
      </c>
      <c r="AM86">
        <v>0.94030880451202392</v>
      </c>
      <c r="AN86">
        <v>1.0541182136535645</v>
      </c>
      <c r="AO86">
        <v>0.97564505338668828</v>
      </c>
      <c r="AP86">
        <v>1.0221698260307313</v>
      </c>
      <c r="AQ86">
        <v>1.0180543768405914</v>
      </c>
      <c r="AR86">
        <v>1.1039134502410888</v>
      </c>
      <c r="AS86">
        <v>1.1289394092559815</v>
      </c>
      <c r="AT86">
        <v>1.1684620666503907</v>
      </c>
      <c r="AU86">
        <v>1.0359368109703064</v>
      </c>
      <c r="AV86">
        <v>1.0193176877498626</v>
      </c>
      <c r="AW86">
        <v>1.0429397773742677</v>
      </c>
      <c r="AX86">
        <v>1.0201136016845702</v>
      </c>
      <c r="AY86">
        <v>1.0518045377731324</v>
      </c>
      <c r="AZ86">
        <v>1.0436854839324952</v>
      </c>
      <c r="BA86">
        <v>1.0437296104431153</v>
      </c>
      <c r="BB86">
        <v>1.0379430723190308</v>
      </c>
      <c r="BC86">
        <v>1.0595215797424316</v>
      </c>
      <c r="BD86">
        <v>1.0809429550170899</v>
      </c>
      <c r="BE86">
        <v>1.0753760433197022</v>
      </c>
      <c r="BF86" t="e">
        <v>#N/A</v>
      </c>
    </row>
    <row r="87" spans="1:58" x14ac:dyDescent="0.35">
      <c r="A87" t="s">
        <v>221</v>
      </c>
      <c r="B87" t="e">
        <v>#N/A</v>
      </c>
      <c r="C87" t="e">
        <v>#N/A</v>
      </c>
      <c r="D87" t="e">
        <v>#N/A</v>
      </c>
      <c r="E87" t="e">
        <v>#N/A</v>
      </c>
      <c r="F87" t="e">
        <v>#N/A</v>
      </c>
      <c r="G87" t="e">
        <v>#N/A</v>
      </c>
      <c r="H87">
        <v>1.0014569719135762</v>
      </c>
      <c r="I87">
        <v>1.0084033656120299</v>
      </c>
      <c r="J87">
        <v>0.99988616899587213</v>
      </c>
      <c r="K87">
        <v>1.035622775554657</v>
      </c>
      <c r="L87">
        <v>0.99743502944707874</v>
      </c>
      <c r="M87">
        <v>1.0272489142417909</v>
      </c>
      <c r="N87">
        <v>0.98862074375152587</v>
      </c>
      <c r="O87">
        <v>1.0007007284462452</v>
      </c>
      <c r="P87">
        <v>1.0180219471454621</v>
      </c>
      <c r="Q87">
        <v>1.0088692462444306</v>
      </c>
      <c r="R87">
        <v>1.0029472136497497</v>
      </c>
      <c r="S87">
        <v>1.0143801164627075</v>
      </c>
      <c r="T87">
        <v>1.0032453963160515</v>
      </c>
      <c r="U87">
        <v>1.027371916770935</v>
      </c>
      <c r="V87">
        <v>1.0098608452081681</v>
      </c>
      <c r="W87">
        <v>1.0340288925170897</v>
      </c>
      <c r="X87">
        <v>1.0361712026596068</v>
      </c>
      <c r="Y87">
        <v>0.97350550889968868</v>
      </c>
      <c r="Z87">
        <v>1.0131964290142059</v>
      </c>
      <c r="AA87">
        <v>0.95291044712066653</v>
      </c>
      <c r="AB87">
        <v>1.0581368112564087</v>
      </c>
      <c r="AC87">
        <v>1.0233762288093566</v>
      </c>
      <c r="AD87">
        <v>0.98072644114494323</v>
      </c>
      <c r="AE87">
        <v>1.055540075302124</v>
      </c>
      <c r="AF87">
        <v>1.2224445152282715</v>
      </c>
      <c r="AG87">
        <v>1.6223067474365234</v>
      </c>
      <c r="AH87">
        <v>14.103145751953125</v>
      </c>
      <c r="AI87">
        <v>155.44383789062499</v>
      </c>
      <c r="AJ87">
        <v>61.415947265625</v>
      </c>
      <c r="AK87">
        <v>2.6272512817382814</v>
      </c>
      <c r="AL87">
        <v>1.4303263092041016</v>
      </c>
      <c r="AM87">
        <v>1.0653797721862792</v>
      </c>
      <c r="AN87">
        <v>1.0693623208999634</v>
      </c>
      <c r="AO87">
        <v>1.0972661209106445</v>
      </c>
      <c r="AP87">
        <v>1.0467963600158692</v>
      </c>
      <c r="AQ87">
        <v>1.053769245147705</v>
      </c>
      <c r="AR87">
        <v>1.0591966199874878</v>
      </c>
      <c r="AS87">
        <v>1.03424565076828</v>
      </c>
      <c r="AT87">
        <v>1.0836751937866211</v>
      </c>
      <c r="AU87">
        <v>1.0792726325988768</v>
      </c>
      <c r="AV87">
        <v>1.0848485946655273</v>
      </c>
      <c r="AW87">
        <v>1.0969284343719483</v>
      </c>
      <c r="AX87">
        <v>1.097074089050293</v>
      </c>
      <c r="AY87">
        <v>0.97991382598876953</v>
      </c>
      <c r="AZ87">
        <v>1.0854364013671876</v>
      </c>
      <c r="BA87">
        <v>1.0945372200012207</v>
      </c>
      <c r="BB87">
        <v>1.0107121276855469</v>
      </c>
      <c r="BC87">
        <v>0.99237710773944854</v>
      </c>
      <c r="BD87">
        <v>1.0378048324584961</v>
      </c>
      <c r="BE87">
        <v>1.0578204059600831</v>
      </c>
      <c r="BF87" t="e">
        <v>#N/A</v>
      </c>
    </row>
    <row r="88" spans="1:58" x14ac:dyDescent="0.35">
      <c r="A88" t="s">
        <v>222</v>
      </c>
      <c r="B88" t="e">
        <v>#N/A</v>
      </c>
      <c r="C88" t="e">
        <v>#N/A</v>
      </c>
      <c r="D88" t="e">
        <v>#N/A</v>
      </c>
      <c r="E88" t="e">
        <v>#N/A</v>
      </c>
      <c r="F88" t="e">
        <v>#N/A</v>
      </c>
      <c r="G88" t="e">
        <v>#N/A</v>
      </c>
      <c r="H88" t="e">
        <v>#N/A</v>
      </c>
      <c r="I88" t="e">
        <v>#N/A</v>
      </c>
      <c r="J88" t="e">
        <v>#N/A</v>
      </c>
      <c r="K88" t="e">
        <v>#N/A</v>
      </c>
      <c r="L88" t="e">
        <v>#N/A</v>
      </c>
      <c r="M88">
        <v>1.0762133646011351</v>
      </c>
      <c r="N88">
        <v>1.045318570137024</v>
      </c>
      <c r="O88">
        <v>1.0629951381683349</v>
      </c>
      <c r="P88">
        <v>1.0727529001235963</v>
      </c>
      <c r="Q88">
        <v>1.0566662359237671</v>
      </c>
      <c r="R88">
        <v>1.0330619454383849</v>
      </c>
      <c r="S88">
        <v>1.031007182598114</v>
      </c>
      <c r="T88">
        <v>1.0354584193229674</v>
      </c>
      <c r="U88">
        <v>1.0427814054489135</v>
      </c>
      <c r="V88">
        <v>1.0545118951797485</v>
      </c>
      <c r="W88">
        <v>1.0417523860931397</v>
      </c>
      <c r="X88">
        <v>1.0458105850219725</v>
      </c>
      <c r="Y88">
        <v>1.0280793857574464</v>
      </c>
      <c r="Z88">
        <v>1.0198914635181426</v>
      </c>
      <c r="AA88">
        <v>1.0212472558021546</v>
      </c>
      <c r="AB88">
        <v>1.0299954319000244</v>
      </c>
      <c r="AC88">
        <v>1.0127966356277467</v>
      </c>
      <c r="AD88">
        <v>1.0169046127796173</v>
      </c>
      <c r="AE88">
        <v>1.0287906670570373</v>
      </c>
      <c r="AF88">
        <v>1.0339664340019226</v>
      </c>
      <c r="AG88">
        <v>1.030850796699524</v>
      </c>
      <c r="AH88">
        <v>1.0528680324554442</v>
      </c>
      <c r="AI88">
        <v>1.0413552808761597</v>
      </c>
      <c r="AJ88">
        <v>1.021641767024994</v>
      </c>
      <c r="AK88">
        <v>1.0197552537918091</v>
      </c>
      <c r="AL88">
        <v>1.0062207680940629</v>
      </c>
      <c r="AM88">
        <v>1.0026241749525071</v>
      </c>
      <c r="AN88">
        <v>1.0060812246799469</v>
      </c>
      <c r="AO88">
        <v>1.0031797769665718</v>
      </c>
      <c r="AP88">
        <v>0.99550212115049364</v>
      </c>
      <c r="AQ88">
        <v>1.0127699971199036</v>
      </c>
      <c r="AR88">
        <v>1.0135055160522461</v>
      </c>
      <c r="AS88">
        <v>1.0120686602592468</v>
      </c>
      <c r="AT88">
        <v>1.0109372782707213</v>
      </c>
      <c r="AU88">
        <v>1.0062069433927536</v>
      </c>
      <c r="AV88">
        <v>1.0030404534935951</v>
      </c>
      <c r="AW88">
        <v>1.0169738721847534</v>
      </c>
      <c r="AX88">
        <v>1.0083879166841507</v>
      </c>
      <c r="AY88">
        <v>1.0175699424743652</v>
      </c>
      <c r="AZ88">
        <v>1.0075770443677903</v>
      </c>
      <c r="BA88">
        <v>1.0107047688961028</v>
      </c>
      <c r="BB88">
        <v>1.0154029405117035</v>
      </c>
      <c r="BC88">
        <v>1.0196539056301117</v>
      </c>
      <c r="BD88">
        <v>1.0183197164535522</v>
      </c>
      <c r="BE88">
        <v>1.019694744348526</v>
      </c>
      <c r="BF88" t="e">
        <v>#N/A</v>
      </c>
    </row>
    <row r="89" spans="1:58" x14ac:dyDescent="0.35">
      <c r="A89" t="s">
        <v>223</v>
      </c>
      <c r="B89" t="e">
        <v>#N/A</v>
      </c>
      <c r="C89">
        <v>1.0347084975242615</v>
      </c>
      <c r="D89">
        <v>1.0194014978408814</v>
      </c>
      <c r="E89">
        <v>1.0674564886093139</v>
      </c>
      <c r="F89">
        <v>1.0993481636047364</v>
      </c>
      <c r="G89">
        <v>1.1700659561157227</v>
      </c>
      <c r="H89">
        <v>1.0815251541137696</v>
      </c>
      <c r="I89">
        <v>0.96121643304824833</v>
      </c>
      <c r="J89">
        <v>1.1261651706695557</v>
      </c>
      <c r="K89">
        <v>1.1103681659698486</v>
      </c>
      <c r="L89">
        <v>1.028891544342041</v>
      </c>
      <c r="M89">
        <v>1.0518201255798341</v>
      </c>
      <c r="N89">
        <v>1.1547255897521973</v>
      </c>
      <c r="O89">
        <v>1.2088249206542969</v>
      </c>
      <c r="P89">
        <v>1.2456873321533204</v>
      </c>
      <c r="Q89">
        <v>1.2946352386474609</v>
      </c>
      <c r="R89">
        <v>1.2804864883422851</v>
      </c>
      <c r="S89">
        <v>1.6725078582763673</v>
      </c>
      <c r="T89">
        <v>1.7330669403076171</v>
      </c>
      <c r="U89">
        <v>1.3794947814941407</v>
      </c>
      <c r="V89">
        <v>1.5112613677978515</v>
      </c>
      <c r="W89">
        <v>1.7563356781005859</v>
      </c>
      <c r="X89">
        <v>1.2789057922363281</v>
      </c>
      <c r="Y89">
        <v>2.230612106323242</v>
      </c>
      <c r="Z89">
        <v>1.353124237060547</v>
      </c>
      <c r="AA89">
        <v>1.2064841461181641</v>
      </c>
      <c r="AB89">
        <v>1.4170579528808593</v>
      </c>
      <c r="AC89">
        <v>1.3920149612426758</v>
      </c>
      <c r="AD89">
        <v>1.334028549194336</v>
      </c>
      <c r="AE89">
        <v>1.2829431152343751</v>
      </c>
      <c r="AF89">
        <v>1.3116658592224122</v>
      </c>
      <c r="AG89">
        <v>1.200413589477539</v>
      </c>
      <c r="AH89">
        <v>1.1115008258819581</v>
      </c>
      <c r="AI89">
        <v>1.3175721168518066</v>
      </c>
      <c r="AJ89">
        <v>1.3012892723083496</v>
      </c>
      <c r="AK89">
        <v>1.4304533004760742</v>
      </c>
      <c r="AL89">
        <v>1.3983774185180664</v>
      </c>
      <c r="AM89">
        <v>1.1945816802978515</v>
      </c>
      <c r="AN89">
        <v>1.1704846572875978</v>
      </c>
      <c r="AO89">
        <v>1.1397116470336914</v>
      </c>
      <c r="AP89">
        <v>1.2723011398315429</v>
      </c>
      <c r="AQ89">
        <v>1.3481794357299806</v>
      </c>
      <c r="AR89">
        <v>1.2281858444213867</v>
      </c>
      <c r="AS89">
        <v>1.2870440673828125</v>
      </c>
      <c r="AT89">
        <v>1.1435015106201172</v>
      </c>
      <c r="AU89">
        <v>1.1496371841430664</v>
      </c>
      <c r="AV89">
        <v>1.8075093841552734</v>
      </c>
      <c r="AW89">
        <v>1.18630277633667</v>
      </c>
      <c r="AX89">
        <v>1.1941027069091796</v>
      </c>
      <c r="AY89">
        <v>1.1566516876220703</v>
      </c>
      <c r="AZ89">
        <v>1.1659561347961427</v>
      </c>
      <c r="BA89">
        <v>1.1391594219207763</v>
      </c>
      <c r="BB89">
        <v>1.1520557117462158</v>
      </c>
      <c r="BC89">
        <v>1.1558107757568359</v>
      </c>
      <c r="BD89">
        <v>1.1668127632141114</v>
      </c>
      <c r="BE89">
        <v>1.1780022430419921</v>
      </c>
      <c r="BF89" t="e">
        <v>#N/A</v>
      </c>
    </row>
    <row r="90" spans="1:58" x14ac:dyDescent="0.35">
      <c r="A90" t="s">
        <v>224</v>
      </c>
      <c r="B90" t="e">
        <v>#N/A</v>
      </c>
      <c r="C90" t="e">
        <v>#N/A</v>
      </c>
      <c r="D90" t="e">
        <v>#N/A</v>
      </c>
      <c r="E90" t="e">
        <v>#N/A</v>
      </c>
      <c r="F90" t="e">
        <v>#N/A</v>
      </c>
      <c r="G90" t="e">
        <v>#N/A</v>
      </c>
      <c r="H90" t="e">
        <v>#N/A</v>
      </c>
      <c r="I90" t="e">
        <v>#N/A</v>
      </c>
      <c r="J90" t="e">
        <v>#N/A</v>
      </c>
      <c r="K90" t="e">
        <v>#N/A</v>
      </c>
      <c r="L90" t="e">
        <v>#N/A</v>
      </c>
      <c r="M90" t="e">
        <v>#N/A</v>
      </c>
      <c r="N90" t="e">
        <v>#N/A</v>
      </c>
      <c r="O90" t="e">
        <v>#N/A</v>
      </c>
      <c r="P90" t="e">
        <v>#N/A</v>
      </c>
      <c r="Q90" t="e">
        <v>#N/A</v>
      </c>
      <c r="R90" t="e">
        <v>#N/A</v>
      </c>
      <c r="S90" t="e">
        <v>#N/A</v>
      </c>
      <c r="T90" t="e">
        <v>#N/A</v>
      </c>
      <c r="U90" t="e">
        <v>#N/A</v>
      </c>
      <c r="V90" t="e">
        <v>#N/A</v>
      </c>
      <c r="W90" t="e">
        <v>#N/A</v>
      </c>
      <c r="X90" t="e">
        <v>#N/A</v>
      </c>
      <c r="Y90" t="e">
        <v>#N/A</v>
      </c>
      <c r="Z90" t="e">
        <v>#N/A</v>
      </c>
      <c r="AA90" t="e">
        <v>#N/A</v>
      </c>
      <c r="AB90" t="e">
        <v>#N/A</v>
      </c>
      <c r="AC90" t="e">
        <v>#N/A</v>
      </c>
      <c r="AD90" t="e">
        <v>#N/A</v>
      </c>
      <c r="AE90" t="e">
        <v>#N/A</v>
      </c>
      <c r="AF90" t="e">
        <v>#N/A</v>
      </c>
      <c r="AG90" t="e">
        <v>#N/A</v>
      </c>
      <c r="AH90" t="e">
        <v>#N/A</v>
      </c>
      <c r="AI90" t="e">
        <v>#N/A</v>
      </c>
      <c r="AJ90" t="e">
        <v>#N/A</v>
      </c>
      <c r="AK90" t="e">
        <v>#N/A</v>
      </c>
      <c r="AL90" t="e">
        <v>#N/A</v>
      </c>
      <c r="AM90" t="e">
        <v>#N/A</v>
      </c>
      <c r="AN90" t="e">
        <v>#N/A</v>
      </c>
      <c r="AO90" t="e">
        <v>#N/A</v>
      </c>
      <c r="AP90" t="e">
        <v>#N/A</v>
      </c>
      <c r="AQ90" t="e">
        <v>#N/A</v>
      </c>
      <c r="AR90" t="e">
        <v>#N/A</v>
      </c>
      <c r="AS90" t="e">
        <v>#N/A</v>
      </c>
      <c r="AT90" t="e">
        <v>#N/A</v>
      </c>
      <c r="AU90" t="e">
        <v>#N/A</v>
      </c>
      <c r="AV90" t="e">
        <v>#N/A</v>
      </c>
      <c r="AW90" t="e">
        <v>#N/A</v>
      </c>
      <c r="AX90" t="e">
        <v>#N/A</v>
      </c>
      <c r="AY90" t="e">
        <v>#N/A</v>
      </c>
      <c r="AZ90" t="e">
        <v>#N/A</v>
      </c>
      <c r="BA90" t="e">
        <v>#N/A</v>
      </c>
      <c r="BB90" t="e">
        <v>#N/A</v>
      </c>
      <c r="BC90" t="e">
        <v>#N/A</v>
      </c>
      <c r="BD90" t="e">
        <v>#N/A</v>
      </c>
      <c r="BE90" t="e">
        <v>#N/A</v>
      </c>
      <c r="BF90" t="e">
        <v>#N/A</v>
      </c>
    </row>
    <row r="91" spans="1:58" x14ac:dyDescent="0.35">
      <c r="A91" t="s">
        <v>225</v>
      </c>
      <c r="B91" t="e">
        <v>#N/A</v>
      </c>
      <c r="C91">
        <v>1.0149228835105897</v>
      </c>
      <c r="D91">
        <v>1.0460640096664429</v>
      </c>
      <c r="E91">
        <v>1.0139578402042388</v>
      </c>
      <c r="F91">
        <v>1.0371835565567016</v>
      </c>
      <c r="G91">
        <v>1.0400701761245728</v>
      </c>
      <c r="H91">
        <v>1.0485464096069337</v>
      </c>
      <c r="I91">
        <v>1.024398329257965</v>
      </c>
      <c r="J91">
        <v>1.0173974907398224</v>
      </c>
      <c r="K91">
        <v>1.0338981914520264</v>
      </c>
      <c r="L91">
        <v>1.0799087381362915</v>
      </c>
      <c r="M91">
        <v>1.0297507333755493</v>
      </c>
      <c r="N91">
        <v>1.0504660654067992</v>
      </c>
      <c r="O91">
        <v>1.2091037559509277</v>
      </c>
      <c r="P91">
        <v>1.2278044509887696</v>
      </c>
      <c r="Q91">
        <v>1.1312000751495361</v>
      </c>
      <c r="R91">
        <v>1.164344882965088</v>
      </c>
      <c r="S91">
        <v>1.1375440216064454</v>
      </c>
      <c r="T91">
        <v>1.137880458831787</v>
      </c>
      <c r="U91">
        <v>1.2015071105957031</v>
      </c>
      <c r="V91">
        <v>1.1923945045471191</v>
      </c>
      <c r="W91">
        <v>1.2161203384399415</v>
      </c>
      <c r="X91">
        <v>1.2721274948120118</v>
      </c>
      <c r="Y91">
        <v>1.2061220741271972</v>
      </c>
      <c r="Z91">
        <v>1.2191845321655272</v>
      </c>
      <c r="AA91">
        <v>1.1902595329284669</v>
      </c>
      <c r="AB91">
        <v>1.1888199996948243</v>
      </c>
      <c r="AC91">
        <v>1.152526798248291</v>
      </c>
      <c r="AD91">
        <v>1.1667987060546876</v>
      </c>
      <c r="AE91">
        <v>1.1449897289276123</v>
      </c>
      <c r="AF91">
        <v>1.2069059753417968</v>
      </c>
      <c r="AG91">
        <v>1.197877426147461</v>
      </c>
      <c r="AH91">
        <v>1.1479881381988526</v>
      </c>
      <c r="AI91">
        <v>1.1442874717712401</v>
      </c>
      <c r="AJ91">
        <v>1.1118188858032227</v>
      </c>
      <c r="AK91">
        <v>1.0979183578491212</v>
      </c>
      <c r="AL91">
        <v>1.0763570022583009</v>
      </c>
      <c r="AM91">
        <v>1.065533800125122</v>
      </c>
      <c r="AN91">
        <v>1.0510356855392455</v>
      </c>
      <c r="AO91">
        <v>1.0362273359298706</v>
      </c>
      <c r="AP91">
        <v>1.0159267044067384</v>
      </c>
      <c r="AQ91">
        <v>1.0347475194931031</v>
      </c>
      <c r="AR91">
        <v>1.0334877133369447</v>
      </c>
      <c r="AS91">
        <v>1.0345357441902161</v>
      </c>
      <c r="AT91">
        <v>1.0306266164779663</v>
      </c>
      <c r="AU91">
        <v>1.0224031949043273</v>
      </c>
      <c r="AV91">
        <v>1.0349504256248474</v>
      </c>
      <c r="AW91">
        <v>1.0342266678810119</v>
      </c>
      <c r="AX91">
        <v>1.0434458303451537</v>
      </c>
      <c r="AY91">
        <v>1.0256977105140686</v>
      </c>
      <c r="AZ91">
        <v>1.0067337179183959</v>
      </c>
      <c r="BA91">
        <v>1.0079835611581802</v>
      </c>
      <c r="BB91">
        <v>0.99629607975482937</v>
      </c>
      <c r="BC91">
        <v>0.97647700071334842</v>
      </c>
      <c r="BD91">
        <v>0.9815152549743652</v>
      </c>
      <c r="BE91">
        <v>0.98956243515014652</v>
      </c>
      <c r="BF91" t="e">
        <v>#N/A</v>
      </c>
    </row>
    <row r="92" spans="1:58" x14ac:dyDescent="0.35">
      <c r="A92" t="s">
        <v>226</v>
      </c>
      <c r="B92" t="e">
        <v>#N/A</v>
      </c>
      <c r="C92" t="e">
        <v>#N/A</v>
      </c>
      <c r="D92" t="e">
        <v>#N/A</v>
      </c>
      <c r="E92" t="e">
        <v>#N/A</v>
      </c>
      <c r="F92" t="e">
        <v>#N/A</v>
      </c>
      <c r="G92" t="e">
        <v>#N/A</v>
      </c>
      <c r="H92" t="e">
        <v>#N/A</v>
      </c>
      <c r="I92" t="e">
        <v>#N/A</v>
      </c>
      <c r="J92" t="e">
        <v>#N/A</v>
      </c>
      <c r="K92" t="e">
        <v>#N/A</v>
      </c>
      <c r="L92" t="e">
        <v>#N/A</v>
      </c>
      <c r="M92">
        <v>1.1144773006439208</v>
      </c>
      <c r="N92">
        <v>1.0569999980926514</v>
      </c>
      <c r="O92">
        <v>1.0766319799423218</v>
      </c>
      <c r="P92">
        <v>1.1555360317230225</v>
      </c>
      <c r="Q92">
        <v>1.1642585563659669</v>
      </c>
      <c r="R92">
        <v>1.1319399070739746</v>
      </c>
      <c r="S92">
        <v>1.0698211193084717</v>
      </c>
      <c r="T92">
        <v>1.0927723884582519</v>
      </c>
      <c r="U92">
        <v>1.0750246810913087</v>
      </c>
      <c r="V92">
        <v>1.1155925178527832</v>
      </c>
      <c r="W92">
        <v>1.1492680454254149</v>
      </c>
      <c r="X92">
        <v>1.1301687049865723</v>
      </c>
      <c r="Y92">
        <v>1.0971712970733642</v>
      </c>
      <c r="Z92">
        <v>1.0887082958221435</v>
      </c>
      <c r="AA92">
        <v>1.0742366313934326</v>
      </c>
      <c r="AB92">
        <v>1.0412958717346192</v>
      </c>
      <c r="AC92">
        <v>1.0462072706222534</v>
      </c>
      <c r="AD92">
        <v>1.0635023880004884</v>
      </c>
      <c r="AE92">
        <v>1.0534985971450805</v>
      </c>
      <c r="AF92">
        <v>1.0509258460998536</v>
      </c>
      <c r="AG92">
        <v>1.0322527503967285</v>
      </c>
      <c r="AH92">
        <v>1.0154567825794221</v>
      </c>
      <c r="AI92">
        <v>1.0104201686382295</v>
      </c>
      <c r="AJ92">
        <v>1.0046837437152862</v>
      </c>
      <c r="AK92">
        <v>1.0205587077140807</v>
      </c>
      <c r="AL92">
        <v>1.0098010182380677</v>
      </c>
      <c r="AM92">
        <v>1.0049670350551605</v>
      </c>
      <c r="AN92">
        <v>1.0097842770814895</v>
      </c>
      <c r="AO92">
        <v>1.0106045579910279</v>
      </c>
      <c r="AP92">
        <v>1.0211009311676025</v>
      </c>
      <c r="AQ92">
        <v>1.0340225625038146</v>
      </c>
      <c r="AR92">
        <v>1.0310308432579041</v>
      </c>
      <c r="AS92">
        <v>1.0047786551713944</v>
      </c>
      <c r="AT92">
        <v>1.0214595270156861</v>
      </c>
      <c r="AU92">
        <v>1.0016091914474965</v>
      </c>
      <c r="AV92">
        <v>1.0417959165573121</v>
      </c>
      <c r="AW92">
        <v>0.97714773654937748</v>
      </c>
      <c r="AX92">
        <v>1.0530430936813355</v>
      </c>
      <c r="AY92">
        <v>1.1179757595062256</v>
      </c>
      <c r="AZ92" t="e">
        <v>#N/A</v>
      </c>
      <c r="BA92" t="e">
        <v>#N/A</v>
      </c>
      <c r="BB92" t="e">
        <v>#N/A</v>
      </c>
      <c r="BC92" t="e">
        <v>#N/A</v>
      </c>
      <c r="BD92" t="e">
        <v>#N/A</v>
      </c>
      <c r="BE92" t="e">
        <v>#N/A</v>
      </c>
      <c r="BF92" t="e">
        <v>#N/A</v>
      </c>
    </row>
    <row r="93" spans="1:58" x14ac:dyDescent="0.35">
      <c r="A93" t="s">
        <v>227</v>
      </c>
      <c r="B93" t="e">
        <v>#N/A</v>
      </c>
      <c r="C93" t="e">
        <v>#N/A</v>
      </c>
      <c r="D93" t="e">
        <v>#N/A</v>
      </c>
      <c r="E93" t="e">
        <v>#N/A</v>
      </c>
      <c r="F93" t="e">
        <v>#N/A</v>
      </c>
      <c r="G93" t="e">
        <v>#N/A</v>
      </c>
      <c r="H93" t="e">
        <v>#N/A</v>
      </c>
      <c r="I93" t="e">
        <v>#N/A</v>
      </c>
      <c r="J93" t="e">
        <v>#N/A</v>
      </c>
      <c r="K93" t="e">
        <v>#N/A</v>
      </c>
      <c r="L93" t="e">
        <v>#N/A</v>
      </c>
      <c r="M93" t="e">
        <v>#N/A</v>
      </c>
      <c r="N93" t="e">
        <v>#N/A</v>
      </c>
      <c r="O93" t="e">
        <v>#N/A</v>
      </c>
      <c r="P93" t="e">
        <v>#N/A</v>
      </c>
      <c r="Q93" t="e">
        <v>#N/A</v>
      </c>
      <c r="R93" t="e">
        <v>#N/A</v>
      </c>
      <c r="S93" t="e">
        <v>#N/A</v>
      </c>
      <c r="T93">
        <v>1.2017218208312987</v>
      </c>
      <c r="U93">
        <v>1.0936438560485839</v>
      </c>
      <c r="V93">
        <v>1.0724552011489867</v>
      </c>
      <c r="W93">
        <v>1.0422334146499634</v>
      </c>
      <c r="X93">
        <v>1.0326597476005555</v>
      </c>
      <c r="Y93">
        <v>1.0325963306427002</v>
      </c>
      <c r="Z93">
        <v>1.0381524324417115</v>
      </c>
      <c r="AA93">
        <v>1.077425193786621</v>
      </c>
      <c r="AB93">
        <v>1.0376337099075317</v>
      </c>
      <c r="AC93">
        <v>1.044740810394287</v>
      </c>
      <c r="AD93">
        <v>1.0668972301483155</v>
      </c>
      <c r="AE93">
        <v>1.0885283660888672</v>
      </c>
      <c r="AF93">
        <v>0.9862849426269531</v>
      </c>
      <c r="AG93">
        <v>1.0681952619552613</v>
      </c>
      <c r="AH93">
        <v>1.0417701244354247</v>
      </c>
      <c r="AI93">
        <v>1.0244288277626037</v>
      </c>
      <c r="AJ93">
        <v>1.0179967570304871</v>
      </c>
      <c r="AK93">
        <v>1.0296786952018737</v>
      </c>
      <c r="AL93">
        <v>1.0248518800735473</v>
      </c>
      <c r="AM93">
        <v>0.98932242274284365</v>
      </c>
      <c r="AN93">
        <v>1.0490170621871948</v>
      </c>
      <c r="AO93">
        <v>1.0119581615924835</v>
      </c>
      <c r="AP93">
        <v>1.3446890640258788</v>
      </c>
      <c r="AQ93">
        <v>1.0214417695999145</v>
      </c>
      <c r="AR93">
        <v>1.0037214666604997</v>
      </c>
      <c r="AS93">
        <v>0.99922927901148795</v>
      </c>
      <c r="AT93">
        <v>1.0203114795684813</v>
      </c>
      <c r="AU93">
        <v>1.0246527028083801</v>
      </c>
      <c r="AV93">
        <v>1.0465757703781129</v>
      </c>
      <c r="AW93">
        <v>1.0229770231246949</v>
      </c>
      <c r="AX93">
        <v>1.0786304330825807</v>
      </c>
      <c r="AY93">
        <v>0.99997170227812604</v>
      </c>
      <c r="AZ93">
        <v>1.0047972071170808</v>
      </c>
      <c r="BA93">
        <v>1.0022342956066133</v>
      </c>
      <c r="BB93">
        <v>1.0392763662338256</v>
      </c>
      <c r="BC93">
        <v>1.029160394668579</v>
      </c>
      <c r="BD93">
        <v>1.0076546949148177</v>
      </c>
      <c r="BE93">
        <v>1.0163376903533936</v>
      </c>
      <c r="BF93" t="e">
        <v>#N/A</v>
      </c>
    </row>
    <row r="94" spans="1:58" x14ac:dyDescent="0.35">
      <c r="A94" t="s">
        <v>228</v>
      </c>
      <c r="B94" t="e">
        <v>#N/A</v>
      </c>
      <c r="C94" t="e">
        <v>#N/A</v>
      </c>
      <c r="D94" t="e">
        <v>#N/A</v>
      </c>
      <c r="E94" t="e">
        <v>#N/A</v>
      </c>
      <c r="F94" t="e">
        <v>#N/A</v>
      </c>
      <c r="G94" t="e">
        <v>#N/A</v>
      </c>
      <c r="H94" t="e">
        <v>#N/A</v>
      </c>
      <c r="I94" t="e">
        <v>#N/A</v>
      </c>
      <c r="J94" t="e">
        <v>#N/A</v>
      </c>
      <c r="K94" t="e">
        <v>#N/A</v>
      </c>
      <c r="L94" t="e">
        <v>#N/A</v>
      </c>
      <c r="M94" t="e">
        <v>#N/A</v>
      </c>
      <c r="N94" t="e">
        <v>#N/A</v>
      </c>
      <c r="O94" t="e">
        <v>#N/A</v>
      </c>
      <c r="P94" t="e">
        <v>#N/A</v>
      </c>
      <c r="Q94" t="e">
        <v>#N/A</v>
      </c>
      <c r="R94" t="e">
        <v>#N/A</v>
      </c>
      <c r="S94" t="e">
        <v>#N/A</v>
      </c>
      <c r="T94" t="e">
        <v>#N/A</v>
      </c>
      <c r="U94" t="e">
        <v>#N/A</v>
      </c>
      <c r="V94" t="e">
        <v>#N/A</v>
      </c>
      <c r="W94" t="e">
        <v>#N/A</v>
      </c>
      <c r="X94" t="e">
        <v>#N/A</v>
      </c>
      <c r="Y94" t="e">
        <v>#N/A</v>
      </c>
      <c r="Z94" t="e">
        <v>#N/A</v>
      </c>
      <c r="AA94" t="e">
        <v>#N/A</v>
      </c>
      <c r="AB94" t="e">
        <v>#N/A</v>
      </c>
      <c r="AC94" t="e">
        <v>#N/A</v>
      </c>
      <c r="AD94" t="e">
        <v>#N/A</v>
      </c>
      <c r="AE94" t="e">
        <v>#N/A</v>
      </c>
      <c r="AF94" t="e">
        <v>#N/A</v>
      </c>
      <c r="AG94" t="e">
        <v>#N/A</v>
      </c>
      <c r="AH94" t="e">
        <v>#N/A</v>
      </c>
      <c r="AI94" t="e">
        <v>#N/A</v>
      </c>
      <c r="AJ94" t="e">
        <v>#N/A</v>
      </c>
      <c r="AK94" t="e">
        <v>#N/A</v>
      </c>
      <c r="AL94" t="e">
        <v>#N/A</v>
      </c>
      <c r="AM94" t="e">
        <v>#N/A</v>
      </c>
      <c r="AN94" t="e">
        <v>#N/A</v>
      </c>
      <c r="AO94" t="e">
        <v>#N/A</v>
      </c>
      <c r="AP94" t="e">
        <v>#N/A</v>
      </c>
      <c r="AQ94" t="e">
        <v>#N/A</v>
      </c>
      <c r="AR94" t="e">
        <v>#N/A</v>
      </c>
      <c r="AS94" t="e">
        <v>#N/A</v>
      </c>
      <c r="AT94" t="e">
        <v>#N/A</v>
      </c>
      <c r="AU94" t="e">
        <v>#N/A</v>
      </c>
      <c r="AV94" t="e">
        <v>#N/A</v>
      </c>
      <c r="AW94" t="e">
        <v>#N/A</v>
      </c>
      <c r="AX94" t="e">
        <v>#N/A</v>
      </c>
      <c r="AY94" t="e">
        <v>#N/A</v>
      </c>
      <c r="AZ94" t="e">
        <v>#N/A</v>
      </c>
      <c r="BA94" t="e">
        <v>#N/A</v>
      </c>
      <c r="BB94" t="e">
        <v>#N/A</v>
      </c>
      <c r="BC94" t="e">
        <v>#N/A</v>
      </c>
      <c r="BD94" t="e">
        <v>#N/A</v>
      </c>
      <c r="BE94" t="e">
        <v>#N/A</v>
      </c>
      <c r="BF94" t="e">
        <v>#N/A</v>
      </c>
    </row>
    <row r="95" spans="1:58" x14ac:dyDescent="0.35">
      <c r="A95" t="s">
        <v>229</v>
      </c>
      <c r="B95" t="e">
        <v>#N/A</v>
      </c>
      <c r="C95">
        <v>0.98919634938240053</v>
      </c>
      <c r="D95">
        <v>1.0258550214767457</v>
      </c>
      <c r="E95">
        <v>1.008053428530693</v>
      </c>
      <c r="F95">
        <v>0.98319424986839299</v>
      </c>
      <c r="G95">
        <v>0.98202950716018678</v>
      </c>
      <c r="H95">
        <v>0.98997140765190128</v>
      </c>
      <c r="I95">
        <v>1.003875972032547</v>
      </c>
      <c r="J95">
        <v>1.0187142848968507</v>
      </c>
      <c r="K95">
        <v>1.0169624054431916</v>
      </c>
      <c r="L95">
        <v>1.0500118160247802</v>
      </c>
      <c r="M95">
        <v>0.98730811357498172</v>
      </c>
      <c r="N95">
        <v>0.98636540532112127</v>
      </c>
      <c r="O95">
        <v>1.1450077438354491</v>
      </c>
      <c r="P95">
        <v>1.1567927169799805</v>
      </c>
      <c r="Q95">
        <v>1.1311609077453613</v>
      </c>
      <c r="R95">
        <v>1.1149530506134033</v>
      </c>
      <c r="S95">
        <v>1.1645286369323731</v>
      </c>
      <c r="T95">
        <v>1.0549595928192139</v>
      </c>
      <c r="U95">
        <v>1.0858718967437744</v>
      </c>
      <c r="V95">
        <v>1.1000488567352296</v>
      </c>
      <c r="W95">
        <v>1.0854810810089111</v>
      </c>
      <c r="X95">
        <v>1.049779543876648</v>
      </c>
      <c r="Y95">
        <v>1.0656097555160522</v>
      </c>
      <c r="Z95">
        <v>1.041237006187439</v>
      </c>
      <c r="AA95">
        <v>1.1877973556518555</v>
      </c>
      <c r="AB95">
        <v>1.4146259307861329</v>
      </c>
      <c r="AC95">
        <v>1.0799853467941285</v>
      </c>
      <c r="AD95">
        <v>1.1165529823303222</v>
      </c>
      <c r="AE95">
        <v>1.1090889644622803</v>
      </c>
      <c r="AF95">
        <v>1.4053125762939453</v>
      </c>
      <c r="AG95">
        <v>1.3297505187988281</v>
      </c>
      <c r="AH95">
        <v>1.0886138439178468</v>
      </c>
      <c r="AI95">
        <v>1.1450435161590575</v>
      </c>
      <c r="AJ95">
        <v>1.117222785949707</v>
      </c>
      <c r="AK95">
        <v>1.08667818069458</v>
      </c>
      <c r="AL95">
        <v>1.0890000438690186</v>
      </c>
      <c r="AM95">
        <v>1.0825733947753906</v>
      </c>
      <c r="AN95">
        <v>1.0950243473052979</v>
      </c>
      <c r="AO95">
        <v>1.0504155778884887</v>
      </c>
      <c r="AP95">
        <v>1.0683011484146119</v>
      </c>
      <c r="AQ95">
        <v>0.95916069507598878</v>
      </c>
      <c r="AR95">
        <v>1.0644950294494628</v>
      </c>
      <c r="AS95">
        <v>1.0445603275299071</v>
      </c>
      <c r="AT95">
        <v>1.0607693433761596</v>
      </c>
      <c r="AU95">
        <v>1.0563457250595092</v>
      </c>
      <c r="AV95">
        <v>1.0499387693405151</v>
      </c>
      <c r="AW95">
        <v>1.0713598871231078</v>
      </c>
      <c r="AX95">
        <v>1.0944069671630858</v>
      </c>
      <c r="AY95">
        <v>1.0354329919815064</v>
      </c>
      <c r="AZ95">
        <v>1.0514189386367798</v>
      </c>
      <c r="BA95">
        <v>1.0693303298950196</v>
      </c>
      <c r="BB95">
        <v>1.0332250785827637</v>
      </c>
      <c r="BC95">
        <v>1.0336642503738402</v>
      </c>
      <c r="BD95">
        <v>1.0301622748374939</v>
      </c>
      <c r="BE95">
        <v>1.0326556801795959</v>
      </c>
      <c r="BF95" t="e">
        <v>#N/A</v>
      </c>
    </row>
    <row r="96" spans="1:58" x14ac:dyDescent="0.35">
      <c r="A96" t="s">
        <v>230</v>
      </c>
      <c r="B96" t="e">
        <v>#N/A</v>
      </c>
      <c r="C96" t="e">
        <v>#N/A</v>
      </c>
      <c r="D96" t="e">
        <v>#N/A</v>
      </c>
      <c r="E96" t="e">
        <v>#N/A</v>
      </c>
      <c r="F96" t="e">
        <v>#N/A</v>
      </c>
      <c r="G96" t="e">
        <v>#N/A</v>
      </c>
      <c r="H96" t="e">
        <v>#N/A</v>
      </c>
      <c r="I96" t="e">
        <v>#N/A</v>
      </c>
      <c r="J96" t="e">
        <v>#N/A</v>
      </c>
      <c r="K96" t="e">
        <v>#N/A</v>
      </c>
      <c r="L96" t="e">
        <v>#N/A</v>
      </c>
      <c r="M96" t="e">
        <v>#N/A</v>
      </c>
      <c r="N96" t="e">
        <v>#N/A</v>
      </c>
      <c r="O96" t="e">
        <v>#N/A</v>
      </c>
      <c r="P96" t="e">
        <v>#N/A</v>
      </c>
      <c r="Q96" t="e">
        <v>#N/A</v>
      </c>
      <c r="R96" t="e">
        <v>#N/A</v>
      </c>
      <c r="S96" t="e">
        <v>#N/A</v>
      </c>
      <c r="T96" t="e">
        <v>#N/A</v>
      </c>
      <c r="U96" t="e">
        <v>#N/A</v>
      </c>
      <c r="V96" t="e">
        <v>#N/A</v>
      </c>
      <c r="W96" t="e">
        <v>#N/A</v>
      </c>
      <c r="X96" t="e">
        <v>#N/A</v>
      </c>
      <c r="Y96" t="e">
        <v>#N/A</v>
      </c>
      <c r="Z96" t="e">
        <v>#N/A</v>
      </c>
      <c r="AA96" t="e">
        <v>#N/A</v>
      </c>
      <c r="AB96" t="e">
        <v>#N/A</v>
      </c>
      <c r="AC96">
        <v>1.2725999069213867</v>
      </c>
      <c r="AD96">
        <v>1.2165363883972169</v>
      </c>
      <c r="AE96">
        <v>1.2231557273864746</v>
      </c>
      <c r="AF96">
        <v>1.1727918052673341</v>
      </c>
      <c r="AG96">
        <v>1.2581867027282714</v>
      </c>
      <c r="AH96">
        <v>1.2622021293640138</v>
      </c>
      <c r="AI96">
        <v>1.0067375725507737</v>
      </c>
      <c r="AJ96">
        <v>1.0142800164222718</v>
      </c>
      <c r="AK96">
        <v>1.0595133829116821</v>
      </c>
      <c r="AL96">
        <v>1.0154596829414368</v>
      </c>
      <c r="AM96">
        <v>1.0143412661552429</v>
      </c>
      <c r="AN96">
        <v>1.0332464051246644</v>
      </c>
      <c r="AO96">
        <v>1.0422767543792724</v>
      </c>
      <c r="AP96">
        <v>1.06300124168396</v>
      </c>
      <c r="AQ96">
        <v>1.0175242626667023</v>
      </c>
      <c r="AR96">
        <v>1.0043277236819268</v>
      </c>
      <c r="AS96">
        <v>1.159106969833374</v>
      </c>
      <c r="AT96">
        <v>1.1652158355712892</v>
      </c>
      <c r="AU96">
        <v>1.2739084625244141</v>
      </c>
      <c r="AV96">
        <v>1.3758388900756835</v>
      </c>
      <c r="AW96">
        <v>1.1298687839508057</v>
      </c>
      <c r="AX96">
        <v>1.141092119216919</v>
      </c>
      <c r="AY96">
        <v>1.0680633687973022</v>
      </c>
      <c r="AZ96">
        <v>1.201995792388916</v>
      </c>
      <c r="BA96">
        <v>1.1973220825195312</v>
      </c>
      <c r="BB96">
        <v>1.1289151096343994</v>
      </c>
      <c r="BC96">
        <v>1.0628906297683716</v>
      </c>
      <c r="BD96">
        <v>1.0750068092346192</v>
      </c>
      <c r="BE96">
        <v>1.0782339525222779</v>
      </c>
      <c r="BF96" t="e">
        <v>#N/A</v>
      </c>
    </row>
    <row r="97" spans="1:58" x14ac:dyDescent="0.35">
      <c r="A97" t="s">
        <v>231</v>
      </c>
      <c r="B97" t="e">
        <v>#N/A</v>
      </c>
      <c r="C97" t="e">
        <v>#N/A</v>
      </c>
      <c r="D97" t="e">
        <v>#N/A</v>
      </c>
      <c r="E97" t="e">
        <v>#N/A</v>
      </c>
      <c r="F97" t="e">
        <v>#N/A</v>
      </c>
      <c r="G97" t="e">
        <v>#N/A</v>
      </c>
      <c r="H97" t="e">
        <v>#N/A</v>
      </c>
      <c r="I97" t="e">
        <v>#N/A</v>
      </c>
      <c r="J97" t="e">
        <v>#N/A</v>
      </c>
      <c r="K97" t="e">
        <v>#N/A</v>
      </c>
      <c r="L97" t="e">
        <v>#N/A</v>
      </c>
      <c r="M97">
        <v>1.0180727362632751</v>
      </c>
      <c r="N97">
        <v>1.0497439527511596</v>
      </c>
      <c r="O97">
        <v>1.1043390274047851</v>
      </c>
      <c r="P97">
        <v>1.0892442607879638</v>
      </c>
      <c r="Q97">
        <v>1.0720304489135741</v>
      </c>
      <c r="R97">
        <v>1.0151369035243989</v>
      </c>
      <c r="S97">
        <v>1.0306583714485169</v>
      </c>
      <c r="T97">
        <v>1.0633588027954102</v>
      </c>
      <c r="U97">
        <v>1.0428001403808593</v>
      </c>
      <c r="V97">
        <v>1.1153683567047119</v>
      </c>
      <c r="W97">
        <v>1.0181704008579253</v>
      </c>
      <c r="X97">
        <v>1.1654229545593262</v>
      </c>
      <c r="Y97">
        <v>1.2330706787109376</v>
      </c>
      <c r="Z97">
        <v>1.5940182113647461</v>
      </c>
      <c r="AA97">
        <v>1.3231350326538085</v>
      </c>
      <c r="AB97">
        <v>2.1289481353759765</v>
      </c>
      <c r="AC97">
        <v>1.9426345825195313</v>
      </c>
      <c r="AD97">
        <v>1.7954483795166016</v>
      </c>
      <c r="AE97">
        <v>1.9925331878662109</v>
      </c>
      <c r="AF97">
        <v>1.3024603843688964</v>
      </c>
      <c r="AG97">
        <v>1.6789436340332031</v>
      </c>
      <c r="AH97">
        <v>1.6498118591308595</v>
      </c>
      <c r="AI97">
        <v>1.4905888366699218</v>
      </c>
      <c r="AJ97">
        <v>1.2324948120117187</v>
      </c>
      <c r="AK97">
        <v>1.4473003768920898</v>
      </c>
      <c r="AL97">
        <v>1.3923371505737305</v>
      </c>
      <c r="AM97">
        <v>1.3413819503784179</v>
      </c>
      <c r="AN97">
        <v>1.080748348236084</v>
      </c>
      <c r="AO97">
        <v>1.1230606651306152</v>
      </c>
      <c r="AP97">
        <v>1.8089967346191407</v>
      </c>
      <c r="AQ97">
        <v>1.0676918077468871</v>
      </c>
      <c r="AR97">
        <v>1.0179681444168092</v>
      </c>
      <c r="AS97">
        <v>0.94988173961639399</v>
      </c>
      <c r="AT97">
        <v>0.98613225936889648</v>
      </c>
      <c r="AU97">
        <v>1.0580054664611815</v>
      </c>
      <c r="AV97">
        <v>0.97725973606109617</v>
      </c>
      <c r="AW97">
        <v>1.0438367414474488</v>
      </c>
      <c r="AX97">
        <v>1.1246570205688478</v>
      </c>
      <c r="AY97">
        <v>0.97539888858795165</v>
      </c>
      <c r="AZ97">
        <v>1.0293258142471313</v>
      </c>
      <c r="BA97">
        <v>1.1382344245910645</v>
      </c>
      <c r="BB97">
        <v>0.99219902992248532</v>
      </c>
      <c r="BC97">
        <v>0.98979851126670837</v>
      </c>
      <c r="BD97">
        <v>1.0542355346679688</v>
      </c>
      <c r="BE97">
        <v>1.0877447509765625</v>
      </c>
      <c r="BF97" t="e">
        <v>#N/A</v>
      </c>
    </row>
    <row r="98" spans="1:58" x14ac:dyDescent="0.35">
      <c r="A98" t="s">
        <v>232</v>
      </c>
      <c r="B98" t="e">
        <v>#N/A</v>
      </c>
      <c r="C98">
        <v>1.042935037612915</v>
      </c>
      <c r="D98">
        <v>1.037500605583191</v>
      </c>
      <c r="E98">
        <v>1.027749834060669</v>
      </c>
      <c r="F98">
        <v>0.99514637172222142</v>
      </c>
      <c r="G98">
        <v>0.98212808251380923</v>
      </c>
      <c r="H98">
        <v>1.019213490486145</v>
      </c>
      <c r="I98">
        <v>1.0486440610885621</v>
      </c>
      <c r="J98">
        <v>1.0694537687301635</v>
      </c>
      <c r="K98">
        <v>1.0141583359241486</v>
      </c>
      <c r="L98">
        <v>1.0303612041473389</v>
      </c>
      <c r="M98">
        <v>1.0214161896705627</v>
      </c>
      <c r="N98">
        <v>1.0988567352294922</v>
      </c>
      <c r="O98">
        <v>1.0626943445205688</v>
      </c>
      <c r="P98">
        <v>1.3747215270996094</v>
      </c>
      <c r="Q98">
        <v>1.1465814781188965</v>
      </c>
      <c r="R98">
        <v>0.94223446369171138</v>
      </c>
      <c r="S98">
        <v>1.0167956519126893</v>
      </c>
      <c r="T98">
        <v>1.1478778553009032</v>
      </c>
      <c r="U98">
        <v>1.0656294012069703</v>
      </c>
      <c r="V98">
        <v>1.1177879333496095</v>
      </c>
      <c r="W98">
        <v>1.0434073972702027</v>
      </c>
      <c r="X98">
        <v>1.0430240440368652</v>
      </c>
      <c r="Y98">
        <v>1.0891968441009521</v>
      </c>
      <c r="Z98">
        <v>1.1928175163269044</v>
      </c>
      <c r="AA98">
        <v>1.1451009845733642</v>
      </c>
      <c r="AB98">
        <v>1.1229336261749268</v>
      </c>
      <c r="AC98">
        <v>1.5871081924438477</v>
      </c>
      <c r="AD98">
        <v>1.2364603805541992</v>
      </c>
      <c r="AE98">
        <v>2.6262265014648438</v>
      </c>
      <c r="AF98">
        <v>1.5639717483520508</v>
      </c>
      <c r="AG98">
        <v>2.2673709869384764</v>
      </c>
      <c r="AH98">
        <v>1.1349999904632568</v>
      </c>
      <c r="AI98">
        <v>1.1549999523162842</v>
      </c>
      <c r="AJ98">
        <v>1.1970000457763672</v>
      </c>
      <c r="AK98">
        <v>1.1240000820159912</v>
      </c>
      <c r="AL98">
        <v>1.039999907016754</v>
      </c>
      <c r="AM98">
        <v>1.0139905524253845</v>
      </c>
      <c r="AN98">
        <v>1.0300095796585083</v>
      </c>
      <c r="AO98">
        <v>1.1119999885559082</v>
      </c>
      <c r="AP98">
        <v>1.066000108718872</v>
      </c>
      <c r="AQ98">
        <v>0.98112439632415771</v>
      </c>
      <c r="AR98">
        <v>1.0451385211944579</v>
      </c>
      <c r="AS98">
        <v>1.0548587083816527</v>
      </c>
      <c r="AT98">
        <v>1.0489390897750854</v>
      </c>
      <c r="AU98">
        <v>1.0789858627319335</v>
      </c>
      <c r="AV98">
        <v>1.6844367980957031</v>
      </c>
      <c r="AW98">
        <v>1.1270246219635009</v>
      </c>
      <c r="AX98">
        <v>1.0902037143707275</v>
      </c>
      <c r="AY98">
        <v>1.0213015365600586</v>
      </c>
      <c r="AZ98">
        <v>1.0670299005508423</v>
      </c>
      <c r="BA98">
        <v>1.0836660861968994</v>
      </c>
      <c r="BB98">
        <v>1.0574714231491089</v>
      </c>
      <c r="BC98">
        <v>1.0017107541859149</v>
      </c>
      <c r="BD98">
        <v>0.99614843517541884</v>
      </c>
      <c r="BE98">
        <v>0.99912617303431039</v>
      </c>
      <c r="BF98" t="e">
        <v>#N/A</v>
      </c>
    </row>
    <row r="99" spans="1:58" x14ac:dyDescent="0.35">
      <c r="A99" t="s">
        <v>233</v>
      </c>
      <c r="B99" t="e">
        <v>#N/A</v>
      </c>
      <c r="C99" t="e">
        <v>#N/A</v>
      </c>
      <c r="D99" t="e">
        <v>#N/A</v>
      </c>
      <c r="E99" t="e">
        <v>#N/A</v>
      </c>
      <c r="F99" t="e">
        <v>#N/A</v>
      </c>
      <c r="G99" t="e">
        <v>#N/A</v>
      </c>
      <c r="H99" t="e">
        <v>#N/A</v>
      </c>
      <c r="I99" t="e">
        <v>#N/A</v>
      </c>
      <c r="J99" t="e">
        <v>#N/A</v>
      </c>
      <c r="K99" t="e">
        <v>#N/A</v>
      </c>
      <c r="L99" t="e">
        <v>#N/A</v>
      </c>
      <c r="M99" t="e">
        <v>#N/A</v>
      </c>
      <c r="N99" t="e">
        <v>#N/A</v>
      </c>
      <c r="O99" t="e">
        <v>#N/A</v>
      </c>
      <c r="P99" t="e">
        <v>#N/A</v>
      </c>
      <c r="Q99" t="e">
        <v>#N/A</v>
      </c>
      <c r="R99" t="e">
        <v>#N/A</v>
      </c>
      <c r="S99" t="e">
        <v>#N/A</v>
      </c>
      <c r="T99" t="e">
        <v>#N/A</v>
      </c>
      <c r="U99" t="e">
        <v>#N/A</v>
      </c>
      <c r="V99" t="e">
        <v>#N/A</v>
      </c>
      <c r="W99" t="e">
        <v>#N/A</v>
      </c>
      <c r="X99" t="e">
        <v>#N/A</v>
      </c>
      <c r="Y99" t="e">
        <v>#N/A</v>
      </c>
      <c r="Z99" t="e">
        <v>#N/A</v>
      </c>
      <c r="AA99" t="e">
        <v>#N/A</v>
      </c>
      <c r="AB99" t="e">
        <v>#N/A</v>
      </c>
      <c r="AC99" t="e">
        <v>#N/A</v>
      </c>
      <c r="AD99" t="e">
        <v>#N/A</v>
      </c>
      <c r="AE99" t="e">
        <v>#N/A</v>
      </c>
      <c r="AF99" t="e">
        <v>#N/A</v>
      </c>
      <c r="AG99" t="e">
        <v>#N/A</v>
      </c>
      <c r="AH99" t="e">
        <v>#N/A</v>
      </c>
      <c r="AI99" t="e">
        <v>#N/A</v>
      </c>
      <c r="AJ99" t="e">
        <v>#N/A</v>
      </c>
      <c r="AK99" t="e">
        <v>#N/A</v>
      </c>
      <c r="AL99" t="e">
        <v>#N/A</v>
      </c>
      <c r="AM99">
        <v>1.1272699260711669</v>
      </c>
      <c r="AN99">
        <v>1.1415741729736328</v>
      </c>
      <c r="AO99">
        <v>1.0703140354156495</v>
      </c>
      <c r="AP99">
        <v>1.1105615520477294</v>
      </c>
      <c r="AQ99">
        <v>1.1163247585296632</v>
      </c>
      <c r="AR99">
        <v>1.0999421596527099</v>
      </c>
      <c r="AS99">
        <v>1.2690251731872559</v>
      </c>
      <c r="AT99">
        <v>1.2150609588623047</v>
      </c>
      <c r="AU99">
        <v>1.1757194519042968</v>
      </c>
      <c r="AV99">
        <v>1.1473887443542481</v>
      </c>
      <c r="AW99">
        <v>1.0804065036773682</v>
      </c>
      <c r="AX99">
        <v>1.1289485168457032</v>
      </c>
      <c r="AY99">
        <v>1.0370231747627259</v>
      </c>
      <c r="AZ99">
        <v>1.0545105648040771</v>
      </c>
      <c r="BA99">
        <v>1.0751027393341064</v>
      </c>
      <c r="BB99">
        <v>1.0528556299209595</v>
      </c>
      <c r="BC99">
        <v>1.0659910488128661</v>
      </c>
      <c r="BD99">
        <v>1.04697762966156</v>
      </c>
      <c r="BE99">
        <v>1.0721806573867798</v>
      </c>
      <c r="BF99" t="e">
        <v>#N/A</v>
      </c>
    </row>
    <row r="100" spans="1:58" x14ac:dyDescent="0.35">
      <c r="A100" t="s">
        <v>163</v>
      </c>
      <c r="B100" t="e">
        <v>#N/A</v>
      </c>
      <c r="C100">
        <v>1.0343235015869141</v>
      </c>
      <c r="D100">
        <v>1.0248595547676087</v>
      </c>
      <c r="E100">
        <v>1.032355442047119</v>
      </c>
      <c r="F100">
        <v>1.0394394898414612</v>
      </c>
      <c r="G100">
        <v>1.0305217671394349</v>
      </c>
      <c r="H100">
        <v>1.0340655040740967</v>
      </c>
      <c r="I100">
        <v>1.0126633763313293</v>
      </c>
      <c r="J100">
        <v>1.0271222758293153</v>
      </c>
      <c r="K100">
        <v>1.0372685146331788</v>
      </c>
      <c r="L100">
        <v>1.0378500366210937</v>
      </c>
      <c r="M100">
        <v>1.0303165698051453</v>
      </c>
      <c r="N100">
        <v>1.0497439527511596</v>
      </c>
      <c r="O100">
        <v>1.0783857870101929</v>
      </c>
      <c r="P100">
        <v>1.1492070960998535</v>
      </c>
      <c r="Q100">
        <v>1.0830480480194091</v>
      </c>
      <c r="R100">
        <v>1.0992709445953368</v>
      </c>
      <c r="S100">
        <v>1.121994800567627</v>
      </c>
      <c r="T100">
        <v>1.0856215095520019</v>
      </c>
      <c r="U100">
        <v>1.1142124462127685</v>
      </c>
      <c r="V100">
        <v>1.1424589443206787</v>
      </c>
      <c r="W100">
        <v>1.106282615661621</v>
      </c>
      <c r="X100">
        <v>1.1034139156341554</v>
      </c>
      <c r="Y100">
        <v>1.1100198745727539</v>
      </c>
      <c r="Z100">
        <v>1.1355219173431397</v>
      </c>
      <c r="AA100">
        <v>1.1041994094848633</v>
      </c>
      <c r="AB100">
        <v>1.072602515220642</v>
      </c>
      <c r="AC100">
        <v>1.1252316188812257</v>
      </c>
      <c r="AD100">
        <v>1.0915994071960449</v>
      </c>
      <c r="AE100">
        <v>1.1274406051635741</v>
      </c>
      <c r="AF100">
        <v>1.1145836925506591</v>
      </c>
      <c r="AG100">
        <v>1.1633419036865233</v>
      </c>
      <c r="AH100">
        <v>1.081927490234375</v>
      </c>
      <c r="AI100">
        <v>1.1191288471221923</v>
      </c>
      <c r="AJ100">
        <v>1.2617187881469727</v>
      </c>
      <c r="AK100">
        <v>1.1240000820159912</v>
      </c>
      <c r="AL100">
        <v>1.090748348236084</v>
      </c>
      <c r="AM100">
        <v>1.0527235794067382</v>
      </c>
      <c r="AN100">
        <v>1.0749572181701661</v>
      </c>
      <c r="AO100">
        <v>1.064215292930603</v>
      </c>
      <c r="AP100">
        <v>1.0691658973693847</v>
      </c>
      <c r="AQ100">
        <v>1.0517179250717164</v>
      </c>
      <c r="AR100">
        <v>1.0383794569969178</v>
      </c>
      <c r="AS100">
        <v>1.0706121253967285</v>
      </c>
      <c r="AT100">
        <v>1.0939257907867432</v>
      </c>
      <c r="AU100">
        <v>1.0909010887145996</v>
      </c>
      <c r="AV100">
        <v>1.0866068363189698</v>
      </c>
      <c r="AW100">
        <v>1.0669147634506226</v>
      </c>
      <c r="AX100">
        <v>1.097159423828125</v>
      </c>
      <c r="AY100">
        <v>1.0517795801162719</v>
      </c>
      <c r="AZ100">
        <v>1.0654709243774414</v>
      </c>
      <c r="BA100">
        <v>1.0944525623321533</v>
      </c>
      <c r="BB100">
        <v>1.058546085357666</v>
      </c>
      <c r="BC100">
        <v>1.0403152704238892</v>
      </c>
      <c r="BD100">
        <v>1.0344011640548707</v>
      </c>
      <c r="BE100">
        <v>1.0466152811050415</v>
      </c>
      <c r="BF100" t="e">
        <v>#N/A</v>
      </c>
    </row>
    <row r="101" spans="1:58" x14ac:dyDescent="0.35">
      <c r="A101" t="s">
        <v>4</v>
      </c>
      <c r="B101" t="e">
        <v>#N/A</v>
      </c>
      <c r="C101" t="e">
        <v>#N/A</v>
      </c>
      <c r="D101" t="e">
        <v>#N/A</v>
      </c>
      <c r="E101" t="e">
        <v>#N/A</v>
      </c>
      <c r="F101" t="e">
        <v>#N/A</v>
      </c>
      <c r="G101" t="e">
        <v>#N/A</v>
      </c>
      <c r="H101" t="e">
        <v>#N/A</v>
      </c>
      <c r="I101" t="e">
        <v>#N/A</v>
      </c>
      <c r="J101" t="e">
        <v>#N/A</v>
      </c>
      <c r="K101" t="e">
        <v>#N/A</v>
      </c>
      <c r="L101" t="e">
        <v>#N/A</v>
      </c>
      <c r="M101">
        <v>1.0717883920669555</v>
      </c>
      <c r="N101">
        <v>1.0680355405807496</v>
      </c>
      <c r="O101">
        <v>1.1184943389892579</v>
      </c>
      <c r="P101">
        <v>1.1590389251708983</v>
      </c>
      <c r="Q101">
        <v>1.1300486469268798</v>
      </c>
      <c r="R101">
        <v>1.0956693649291993</v>
      </c>
      <c r="S101">
        <v>1.0858259582519532</v>
      </c>
      <c r="T101">
        <v>1.0702127313613892</v>
      </c>
      <c r="U101">
        <v>1.1048369979858399</v>
      </c>
      <c r="V101">
        <v>1.1239256763458252</v>
      </c>
      <c r="W101">
        <v>1.1144801712036132</v>
      </c>
      <c r="X101">
        <v>1.0937630558013915</v>
      </c>
      <c r="Y101">
        <v>1.0597696685791016</v>
      </c>
      <c r="Z101">
        <v>1.0543871736526489</v>
      </c>
      <c r="AA101">
        <v>1.0474362897872924</v>
      </c>
      <c r="AB101">
        <v>1.0427964401245118</v>
      </c>
      <c r="AC101">
        <v>1.0477360725402831</v>
      </c>
      <c r="AD101">
        <v>1.0389614820480346</v>
      </c>
      <c r="AE101">
        <v>1.0515146827697754</v>
      </c>
      <c r="AF101">
        <v>1.0530226373672484</v>
      </c>
      <c r="AG101">
        <v>1.0333969330787658</v>
      </c>
      <c r="AH101">
        <v>1.0336340475082397</v>
      </c>
      <c r="AI101">
        <v>1.02757084608078</v>
      </c>
      <c r="AJ101">
        <v>1.0253135919570924</v>
      </c>
      <c r="AK101">
        <v>1.0304755830764771</v>
      </c>
      <c r="AL101">
        <v>1.0250271582603454</v>
      </c>
      <c r="AM101">
        <v>1.0222816014289855</v>
      </c>
      <c r="AN101">
        <v>1.0176077544689179</v>
      </c>
      <c r="AO101">
        <v>1.0236586737632751</v>
      </c>
      <c r="AP101">
        <v>1.0314250922203063</v>
      </c>
      <c r="AQ101">
        <v>1.0250487756729125</v>
      </c>
      <c r="AR101">
        <v>1.0253585696220398</v>
      </c>
      <c r="AS101">
        <v>1.0264996600151062</v>
      </c>
      <c r="AT101">
        <v>1.0328022265434265</v>
      </c>
      <c r="AU101">
        <v>1.0289468932151795</v>
      </c>
      <c r="AV101">
        <v>1.0294621753692628</v>
      </c>
      <c r="AW101">
        <v>1.0342266678810119</v>
      </c>
      <c r="AX101">
        <v>1.0323051881790162</v>
      </c>
      <c r="AY101">
        <v>1.0081096231937408</v>
      </c>
      <c r="AZ101">
        <v>1.0122922968864441</v>
      </c>
      <c r="BA101">
        <v>1.0229925251007079</v>
      </c>
      <c r="BB101">
        <v>1.0191426432132722</v>
      </c>
      <c r="BC101">
        <v>1.0132850086688996</v>
      </c>
      <c r="BD101">
        <v>1.0080908590555191</v>
      </c>
      <c r="BE101">
        <v>1.0063177508115768</v>
      </c>
      <c r="BF101" t="e">
        <v>#N/A</v>
      </c>
    </row>
    <row r="102" spans="1:58" x14ac:dyDescent="0.35">
      <c r="A102" t="s">
        <v>234</v>
      </c>
      <c r="B102" t="e">
        <v>#N/A</v>
      </c>
      <c r="C102">
        <v>1.041890549659729</v>
      </c>
      <c r="D102">
        <v>1.0292397475242614</v>
      </c>
      <c r="E102">
        <v>1.021330053806305</v>
      </c>
      <c r="F102">
        <v>1.0568451309204101</v>
      </c>
      <c r="G102">
        <v>1.0207710194587707</v>
      </c>
      <c r="H102">
        <v>1.0260566544532777</v>
      </c>
      <c r="I102">
        <v>1.0262111997604371</v>
      </c>
      <c r="J102">
        <v>1.0144868123531341</v>
      </c>
      <c r="K102">
        <v>1.0260516834259032</v>
      </c>
      <c r="L102">
        <v>1.0444557523727418</v>
      </c>
      <c r="M102">
        <v>0.97222459793090821</v>
      </c>
      <c r="N102">
        <v>1.0386452388763427</v>
      </c>
      <c r="O102">
        <v>1.0534580516815186</v>
      </c>
      <c r="P102">
        <v>1.1477894306182861</v>
      </c>
      <c r="Q102">
        <v>1.0638480091094971</v>
      </c>
      <c r="R102">
        <v>1.0853218936920166</v>
      </c>
      <c r="S102">
        <v>1.121994800567627</v>
      </c>
      <c r="T102">
        <v>1.0506139612197876</v>
      </c>
      <c r="U102">
        <v>1.1148799228668214</v>
      </c>
      <c r="V102">
        <v>1.1321167182922363</v>
      </c>
      <c r="W102">
        <v>1.0716449403762818</v>
      </c>
      <c r="X102">
        <v>1.0443213033676146</v>
      </c>
      <c r="Y102">
        <v>1.0696427011489869</v>
      </c>
      <c r="Z102">
        <v>1.0337255311012268</v>
      </c>
      <c r="AA102">
        <v>1.0524846982955933</v>
      </c>
      <c r="AB102">
        <v>1.0389268946647645</v>
      </c>
      <c r="AC102">
        <v>1.0283032655715942</v>
      </c>
      <c r="AD102">
        <v>1.0648206377029419</v>
      </c>
      <c r="AE102">
        <v>1.0707493925094604</v>
      </c>
      <c r="AF102">
        <v>1.2120055961608887</v>
      </c>
      <c r="AG102">
        <v>1.2602834129333496</v>
      </c>
      <c r="AH102">
        <v>1.0910221385955809</v>
      </c>
      <c r="AI102">
        <v>1.136083345413208</v>
      </c>
      <c r="AJ102">
        <v>1.2888674163818359</v>
      </c>
      <c r="AK102">
        <v>1.2487907218933105</v>
      </c>
      <c r="AL102">
        <v>1.229247760772705</v>
      </c>
      <c r="AM102">
        <v>1.2227968597412109</v>
      </c>
      <c r="AN102">
        <v>1.1162866306304933</v>
      </c>
      <c r="AO102">
        <v>1.1156025409698487</v>
      </c>
      <c r="AP102">
        <v>1.3081975936889649</v>
      </c>
      <c r="AQ102">
        <v>1.0808434963226319</v>
      </c>
      <c r="AR102">
        <v>1.0513193988800049</v>
      </c>
      <c r="AS102">
        <v>1.0575974082946777</v>
      </c>
      <c r="AT102">
        <v>1.0645198392868043</v>
      </c>
      <c r="AU102">
        <v>1.0727916431427003</v>
      </c>
      <c r="AV102">
        <v>1.0534866333007813</v>
      </c>
      <c r="AW102">
        <v>1.0662550735473633</v>
      </c>
      <c r="AX102">
        <v>1.0779051351547242</v>
      </c>
      <c r="AY102">
        <v>1.0765373229980468</v>
      </c>
      <c r="AZ102">
        <v>1.0467604351043702</v>
      </c>
      <c r="BA102">
        <v>1.0780720520019531</v>
      </c>
      <c r="BB102">
        <v>1.0357978749275207</v>
      </c>
      <c r="BC102">
        <v>1.0137403047084808</v>
      </c>
      <c r="BD102">
        <v>1.055274748802185</v>
      </c>
      <c r="BE102">
        <v>1.0629982042312622</v>
      </c>
      <c r="BF102" t="e">
        <v>#N/A</v>
      </c>
    </row>
    <row r="103" spans="1:58" x14ac:dyDescent="0.35">
      <c r="A103" t="s">
        <v>235</v>
      </c>
      <c r="B103" t="e">
        <v>#N/A</v>
      </c>
      <c r="C103" t="e">
        <v>#N/A</v>
      </c>
      <c r="D103">
        <v>1.0195520007610321</v>
      </c>
      <c r="E103">
        <v>1.0368570041656495</v>
      </c>
      <c r="F103">
        <v>1.0495608806610108</v>
      </c>
      <c r="G103">
        <v>1.0237973618507386</v>
      </c>
      <c r="H103">
        <v>1.005534492135048</v>
      </c>
      <c r="I103">
        <v>1.0664338874816894</v>
      </c>
      <c r="J103">
        <v>1.0332626795768738</v>
      </c>
      <c r="K103">
        <v>1.0558773517608642</v>
      </c>
      <c r="L103">
        <v>1.0885430240631104</v>
      </c>
      <c r="M103">
        <v>1.0762314367294312</v>
      </c>
      <c r="N103">
        <v>1.0915078735351562</v>
      </c>
      <c r="O103">
        <v>1.1426168060302735</v>
      </c>
      <c r="P103">
        <v>1.116123342514038</v>
      </c>
      <c r="Q103">
        <v>1.0445841598510741</v>
      </c>
      <c r="R103">
        <v>1.0963696670532226</v>
      </c>
      <c r="S103">
        <v>1.038585171699524</v>
      </c>
      <c r="T103">
        <v>1.0812231063842774</v>
      </c>
      <c r="U103">
        <v>1.1775991821289062</v>
      </c>
      <c r="V103">
        <v>1.1574522399902343</v>
      </c>
      <c r="W103">
        <v>1.106161298751831</v>
      </c>
      <c r="X103">
        <v>1.0968488788604736</v>
      </c>
      <c r="Y103">
        <v>1.0460281324386598</v>
      </c>
      <c r="Z103">
        <v>1.0964208030700684</v>
      </c>
      <c r="AA103">
        <v>1.0536123037338256</v>
      </c>
      <c r="AB103">
        <v>1.0377075481414795</v>
      </c>
      <c r="AC103">
        <v>1.0861124324798583</v>
      </c>
      <c r="AD103">
        <v>1.0880181407928466</v>
      </c>
      <c r="AE103">
        <v>1.1255938720703125</v>
      </c>
      <c r="AF103">
        <v>1.0756503295898439</v>
      </c>
      <c r="AG103">
        <v>1.0914049053192139</v>
      </c>
      <c r="AH103">
        <v>1.0989932441711425</v>
      </c>
      <c r="AI103">
        <v>1.0861303424835205</v>
      </c>
      <c r="AJ103">
        <v>1.0632121610641478</v>
      </c>
      <c r="AK103">
        <v>1.0413962507247925</v>
      </c>
      <c r="AL103">
        <v>1.0588369369506836</v>
      </c>
      <c r="AM103">
        <v>1.0576024818420411</v>
      </c>
      <c r="AN103">
        <v>1.0121986734867097</v>
      </c>
      <c r="AO103">
        <v>0.95904224395751958</v>
      </c>
      <c r="AP103">
        <v>0.96605831861495972</v>
      </c>
      <c r="AQ103">
        <v>0.98226063728332524</v>
      </c>
      <c r="AR103">
        <v>0.96598137617111202</v>
      </c>
      <c r="AS103">
        <v>0.93992274284362798</v>
      </c>
      <c r="AT103">
        <v>0.96409140586853026</v>
      </c>
      <c r="AU103">
        <v>0.99849947616457935</v>
      </c>
      <c r="AV103">
        <v>0.99465221345424648</v>
      </c>
      <c r="AW103">
        <v>1.0313750576972962</v>
      </c>
      <c r="AX103">
        <v>1.0128147029876708</v>
      </c>
      <c r="AY103">
        <v>0.99624584734439847</v>
      </c>
      <c r="AZ103">
        <v>1.0027060997486115</v>
      </c>
      <c r="BA103">
        <v>1.0389793300628662</v>
      </c>
      <c r="BB103">
        <v>1.0354486274719239</v>
      </c>
      <c r="BC103">
        <v>1.0181172764301301</v>
      </c>
      <c r="BD103">
        <v>1.0286355066299437</v>
      </c>
      <c r="BE103">
        <v>1.0362612152099608</v>
      </c>
      <c r="BF103" t="e">
        <v>#N/A</v>
      </c>
    </row>
    <row r="104" spans="1:58" x14ac:dyDescent="0.35">
      <c r="A104" t="s">
        <v>236</v>
      </c>
      <c r="B104" t="e">
        <v>#N/A</v>
      </c>
      <c r="C104" t="e">
        <v>#N/A</v>
      </c>
      <c r="D104" t="e">
        <v>#N/A</v>
      </c>
      <c r="E104" t="e">
        <v>#N/A</v>
      </c>
      <c r="F104" t="e">
        <v>#N/A</v>
      </c>
      <c r="G104" t="e">
        <v>#N/A</v>
      </c>
      <c r="H104" t="e">
        <v>#N/A</v>
      </c>
      <c r="I104" t="e">
        <v>#N/A</v>
      </c>
      <c r="J104" t="e">
        <v>#N/A</v>
      </c>
      <c r="K104" t="e">
        <v>#N/A</v>
      </c>
      <c r="L104" t="e">
        <v>#N/A</v>
      </c>
      <c r="M104" t="e">
        <v>#N/A</v>
      </c>
      <c r="N104" t="e">
        <v>#N/A</v>
      </c>
      <c r="O104" t="e">
        <v>#N/A</v>
      </c>
      <c r="P104" t="e">
        <v>#N/A</v>
      </c>
      <c r="Q104" t="e">
        <v>#N/A</v>
      </c>
      <c r="R104" t="e">
        <v>#N/A</v>
      </c>
      <c r="S104" t="e">
        <v>#N/A</v>
      </c>
      <c r="T104" t="e">
        <v>#N/A</v>
      </c>
      <c r="U104" t="e">
        <v>#N/A</v>
      </c>
      <c r="V104" t="e">
        <v>#N/A</v>
      </c>
      <c r="W104" t="e">
        <v>#N/A</v>
      </c>
      <c r="X104" t="e">
        <v>#N/A</v>
      </c>
      <c r="Y104" t="e">
        <v>#N/A</v>
      </c>
      <c r="Z104" t="e">
        <v>#N/A</v>
      </c>
      <c r="AA104" t="e">
        <v>#N/A</v>
      </c>
      <c r="AB104" t="e">
        <v>#N/A</v>
      </c>
      <c r="AC104" t="e">
        <v>#N/A</v>
      </c>
      <c r="AD104" t="e">
        <v>#N/A</v>
      </c>
      <c r="AE104" t="e">
        <v>#N/A</v>
      </c>
      <c r="AF104" t="e">
        <v>#N/A</v>
      </c>
      <c r="AG104" t="e">
        <v>#N/A</v>
      </c>
      <c r="AH104">
        <v>1.2150918006896974</v>
      </c>
      <c r="AI104">
        <v>1.2127845573425293</v>
      </c>
      <c r="AJ104">
        <v>1.1949106025695801</v>
      </c>
      <c r="AK104">
        <v>1.2673278808593751</v>
      </c>
      <c r="AL104">
        <v>1.2206962776184083</v>
      </c>
      <c r="AM104">
        <v>1.2008031845092773</v>
      </c>
      <c r="AN104">
        <v>1.135991439819336</v>
      </c>
      <c r="AO104">
        <v>1.0808304977416991</v>
      </c>
      <c r="AP104">
        <v>1.0985083866119385</v>
      </c>
      <c r="AQ104">
        <v>1.1127827835083008</v>
      </c>
      <c r="AR104">
        <v>1.0836895847320556</v>
      </c>
      <c r="AS104">
        <v>1.0546713066101074</v>
      </c>
      <c r="AT104">
        <v>1.0494895362854004</v>
      </c>
      <c r="AU104">
        <v>1.0239565658569336</v>
      </c>
      <c r="AV104">
        <v>1.0349571633338928</v>
      </c>
      <c r="AW104">
        <v>1.0535448551177979</v>
      </c>
      <c r="AX104">
        <v>1.0497991561889648</v>
      </c>
      <c r="AY104">
        <v>1.0396301102638246</v>
      </c>
      <c r="AZ104">
        <v>1.0230563879013062</v>
      </c>
      <c r="BA104">
        <v>1.0221023941040039</v>
      </c>
      <c r="BB104">
        <v>1.0341250967979432</v>
      </c>
      <c r="BC104">
        <v>1.0293858909606934</v>
      </c>
      <c r="BD104">
        <v>1.033606357574463</v>
      </c>
      <c r="BE104">
        <v>1.0173213016986846</v>
      </c>
      <c r="BF104" t="e">
        <v>#N/A</v>
      </c>
    </row>
    <row r="105" spans="1:58" x14ac:dyDescent="0.35">
      <c r="A105" t="s">
        <v>164</v>
      </c>
      <c r="B105" t="e">
        <v>#N/A</v>
      </c>
      <c r="C105" t="e">
        <v>#N/A</v>
      </c>
      <c r="D105" t="e">
        <v>#N/A</v>
      </c>
      <c r="E105" t="e">
        <v>#N/A</v>
      </c>
      <c r="F105" t="e">
        <v>#N/A</v>
      </c>
      <c r="G105" t="e">
        <v>#N/A</v>
      </c>
      <c r="H105">
        <v>1.0385533857345581</v>
      </c>
      <c r="I105">
        <v>1.0243323445320129</v>
      </c>
      <c r="J105">
        <v>1.0229076647758484</v>
      </c>
      <c r="K105">
        <v>1.0334336423873902</v>
      </c>
      <c r="L105">
        <v>1.0428297424316406</v>
      </c>
      <c r="M105">
        <v>1.0540407371520997</v>
      </c>
      <c r="N105">
        <v>1.0724923229217529</v>
      </c>
      <c r="O105">
        <v>1.1541893672943115</v>
      </c>
      <c r="P105">
        <v>1.2414648056030273</v>
      </c>
      <c r="Q105">
        <v>1.1093056106567383</v>
      </c>
      <c r="R105">
        <v>1.1122332954406737</v>
      </c>
      <c r="S105">
        <v>1.1131773185729981</v>
      </c>
      <c r="T105">
        <v>1.0862483310699462</v>
      </c>
      <c r="U105">
        <v>1.155624074935913</v>
      </c>
      <c r="V105">
        <v>1.1803012466430665</v>
      </c>
      <c r="W105">
        <v>1.1044206714630127</v>
      </c>
      <c r="X105">
        <v>1.0831478881835936</v>
      </c>
      <c r="Y105">
        <v>1.0770767259597778</v>
      </c>
      <c r="Z105">
        <v>1.1021924304962158</v>
      </c>
      <c r="AA105">
        <v>1.0819952392578125</v>
      </c>
      <c r="AB105">
        <v>1.0676526546478271</v>
      </c>
      <c r="AC105">
        <v>1.0898777675628661</v>
      </c>
      <c r="AD105">
        <v>1.0935399341583252</v>
      </c>
      <c r="AE105">
        <v>1.0882928371429443</v>
      </c>
      <c r="AF105">
        <v>1.1549579524993896</v>
      </c>
      <c r="AG105">
        <v>1.2325061988830566</v>
      </c>
      <c r="AH105">
        <v>1.1424697685241698</v>
      </c>
      <c r="AI105">
        <v>1.148532943725586</v>
      </c>
      <c r="AJ105">
        <v>1.1555307197570801</v>
      </c>
      <c r="AK105">
        <v>1.1058957386016846</v>
      </c>
      <c r="AL105">
        <v>1.0885359096527099</v>
      </c>
      <c r="AM105">
        <v>1.077288875579834</v>
      </c>
      <c r="AN105">
        <v>1.0740527820587158</v>
      </c>
      <c r="AO105">
        <v>1.0537005949020386</v>
      </c>
      <c r="AP105">
        <v>1.0989842128753662</v>
      </c>
      <c r="AQ105">
        <v>1.0482661819458008</v>
      </c>
      <c r="AR105">
        <v>1.0446158266067505</v>
      </c>
      <c r="AS105">
        <v>1.0586080884933471</v>
      </c>
      <c r="AT105">
        <v>1.0747765970230103</v>
      </c>
      <c r="AU105">
        <v>1.0650343894958496</v>
      </c>
      <c r="AV105">
        <v>1.0747313117980957</v>
      </c>
      <c r="AW105">
        <v>1.0643661546707153</v>
      </c>
      <c r="AX105">
        <v>1.0938820171356201</v>
      </c>
      <c r="AY105">
        <v>1.0322050952911377</v>
      </c>
      <c r="AZ105">
        <v>1.0598979711532592</v>
      </c>
      <c r="BA105">
        <v>1.0668831777572632</v>
      </c>
      <c r="BB105">
        <v>1.0450061035156251</v>
      </c>
      <c r="BC105">
        <v>1.023062334060669</v>
      </c>
      <c r="BD105">
        <v>1.0270811009407044</v>
      </c>
      <c r="BE105">
        <v>1.0174884176254273</v>
      </c>
      <c r="BF105" t="e">
        <v>#N/A</v>
      </c>
    </row>
    <row r="106" spans="1:58" x14ac:dyDescent="0.35">
      <c r="A106" t="s">
        <v>237</v>
      </c>
      <c r="B106" t="e">
        <v>#N/A</v>
      </c>
      <c r="C106">
        <v>1.1328272533416748</v>
      </c>
      <c r="D106">
        <v>1.111478328704834</v>
      </c>
      <c r="E106">
        <v>1.0822558784484864</v>
      </c>
      <c r="F106">
        <v>1.1618151664733887</v>
      </c>
      <c r="G106">
        <v>1.1231316661834716</v>
      </c>
      <c r="H106">
        <v>1.1043977260589599</v>
      </c>
      <c r="I106">
        <v>1.0276320171356201</v>
      </c>
      <c r="J106">
        <v>1.1371308994293212</v>
      </c>
      <c r="K106">
        <v>1.2087388038635254</v>
      </c>
      <c r="L106">
        <v>1.1915756416320802</v>
      </c>
      <c r="M106">
        <v>1.1255327606201171</v>
      </c>
      <c r="N106">
        <v>1.1833446884155274</v>
      </c>
      <c r="O106">
        <v>1.3145638465881349</v>
      </c>
      <c r="P106">
        <v>1.3769187545776367</v>
      </c>
      <c r="Q106">
        <v>1.418672981262207</v>
      </c>
      <c r="R106">
        <v>1.3273683929443358</v>
      </c>
      <c r="S106">
        <v>1.3270596313476561</v>
      </c>
      <c r="T106">
        <v>1.4624878311157226</v>
      </c>
      <c r="U106">
        <v>1.4089738464355468</v>
      </c>
      <c r="V106">
        <v>1.5247579193115235</v>
      </c>
      <c r="W106">
        <v>1.4918540954589843</v>
      </c>
      <c r="X106">
        <v>1.5364638137817384</v>
      </c>
      <c r="Y106">
        <v>1.7730506896972655</v>
      </c>
      <c r="Z106">
        <v>1.2688076019287109</v>
      </c>
      <c r="AA106">
        <v>1.3208454513549805</v>
      </c>
      <c r="AB106">
        <v>1.2458622550964356</v>
      </c>
      <c r="AC106">
        <v>1.1994648933410645</v>
      </c>
      <c r="AD106">
        <v>1.2313529396057128</v>
      </c>
      <c r="AE106">
        <v>1.2286841392517089</v>
      </c>
      <c r="AF106">
        <v>1.1517155265808106</v>
      </c>
      <c r="AG106">
        <v>1.0836534214019775</v>
      </c>
      <c r="AH106">
        <v>1.03449289560318</v>
      </c>
      <c r="AI106">
        <v>1.018318475484848</v>
      </c>
      <c r="AJ106">
        <v>1.0260337686538696</v>
      </c>
      <c r="AK106">
        <v>1.0299756979942323</v>
      </c>
      <c r="AL106">
        <v>1.0247438097000121</v>
      </c>
      <c r="AM106">
        <v>1.0290555715560914</v>
      </c>
      <c r="AN106">
        <v>1.0473829460144044</v>
      </c>
      <c r="AO106">
        <v>1.0318051385879516</v>
      </c>
      <c r="AP106">
        <v>1.0374043631553649</v>
      </c>
      <c r="AQ106">
        <v>1.0874437046051026</v>
      </c>
      <c r="AR106">
        <v>1.0559664201736449</v>
      </c>
      <c r="AS106">
        <v>1.0043712180852891</v>
      </c>
      <c r="AT106">
        <v>1.0257182240486145</v>
      </c>
      <c r="AU106">
        <v>1.034953396320343</v>
      </c>
      <c r="AV106">
        <v>1.0879535865783692</v>
      </c>
      <c r="AW106">
        <v>1.0416099500656129</v>
      </c>
      <c r="AX106">
        <v>1.1138872718811035</v>
      </c>
      <c r="AY106">
        <v>1.081514492034912</v>
      </c>
      <c r="AZ106">
        <v>1.0559490633010864</v>
      </c>
      <c r="BA106">
        <v>1.0304411840438843</v>
      </c>
      <c r="BB106">
        <v>1.0318879675865174</v>
      </c>
      <c r="BC106">
        <v>1.0184518480300904</v>
      </c>
      <c r="BD106">
        <v>1.0398545908927916</v>
      </c>
      <c r="BE106">
        <v>1.0588374662399291</v>
      </c>
      <c r="BF106" t="e">
        <v>#N/A</v>
      </c>
    </row>
    <row r="107" spans="1:58" x14ac:dyDescent="0.35">
      <c r="A107" t="s">
        <v>165</v>
      </c>
      <c r="B107" t="e">
        <v>#N/A</v>
      </c>
      <c r="C107" t="e">
        <v>#N/A</v>
      </c>
      <c r="D107" t="e">
        <v>#N/A</v>
      </c>
      <c r="E107" t="e">
        <v>#N/A</v>
      </c>
      <c r="F107" t="e">
        <v>#N/A</v>
      </c>
      <c r="G107" t="e">
        <v>#N/A</v>
      </c>
      <c r="H107">
        <v>1.0380552816390991</v>
      </c>
      <c r="I107">
        <v>1.0196338927745818</v>
      </c>
      <c r="J107">
        <v>1.0257509779930114</v>
      </c>
      <c r="K107">
        <v>1.035622775554657</v>
      </c>
      <c r="L107">
        <v>1.041874704360962</v>
      </c>
      <c r="M107">
        <v>1.0414442968368531</v>
      </c>
      <c r="N107">
        <v>1.0635006189346314</v>
      </c>
      <c r="O107">
        <v>1.1298828220367432</v>
      </c>
      <c r="P107">
        <v>1.2058018112182618</v>
      </c>
      <c r="Q107">
        <v>1.1140984439849853</v>
      </c>
      <c r="R107">
        <v>1.100832118988037</v>
      </c>
      <c r="S107">
        <v>1.1116853141784668</v>
      </c>
      <c r="T107">
        <v>1.0933173942565917</v>
      </c>
      <c r="U107">
        <v>1.1304843997955323</v>
      </c>
      <c r="V107">
        <v>1.1437580108642578</v>
      </c>
      <c r="W107">
        <v>1.0992558765411378</v>
      </c>
      <c r="X107">
        <v>1.0831478881835936</v>
      </c>
      <c r="Y107">
        <v>1.0848775577545167</v>
      </c>
      <c r="Z107">
        <v>1.1004206371307372</v>
      </c>
      <c r="AA107">
        <v>1.0773723936080932</v>
      </c>
      <c r="AB107">
        <v>1.0668495512008667</v>
      </c>
      <c r="AC107">
        <v>1.0868414115905762</v>
      </c>
      <c r="AD107">
        <v>1.0895795154571533</v>
      </c>
      <c r="AE107">
        <v>1.0843680858612061</v>
      </c>
      <c r="AF107">
        <v>1.1066456890106202</v>
      </c>
      <c r="AG107">
        <v>1.1340660762786865</v>
      </c>
      <c r="AH107">
        <v>1.1005708408355712</v>
      </c>
      <c r="AI107">
        <v>1.1159338474273681</v>
      </c>
      <c r="AJ107">
        <v>1.1544815826416015</v>
      </c>
      <c r="AK107">
        <v>1.1081668186187743</v>
      </c>
      <c r="AL107">
        <v>1.0885359096527099</v>
      </c>
      <c r="AM107">
        <v>1.0694519662857056</v>
      </c>
      <c r="AN107">
        <v>1.0693381738662719</v>
      </c>
      <c r="AO107">
        <v>1.0599183988571168</v>
      </c>
      <c r="AP107">
        <v>1.0798971605300904</v>
      </c>
      <c r="AQ107">
        <v>1.0507307243347168</v>
      </c>
      <c r="AR107">
        <v>1.0416644525527954</v>
      </c>
      <c r="AS107">
        <v>1.0553933763504029</v>
      </c>
      <c r="AT107">
        <v>1.0702232360839843</v>
      </c>
      <c r="AU107">
        <v>1.0702646684646606</v>
      </c>
      <c r="AV107">
        <v>1.0778974723815917</v>
      </c>
      <c r="AW107">
        <v>1.0665050220489503</v>
      </c>
      <c r="AX107">
        <v>1.0916194534301757</v>
      </c>
      <c r="AY107">
        <v>1.0351754093170167</v>
      </c>
      <c r="AZ107">
        <v>1.0604288721084594</v>
      </c>
      <c r="BA107">
        <v>1.0765427589416503</v>
      </c>
      <c r="BB107">
        <v>1.0483219575881959</v>
      </c>
      <c r="BC107">
        <v>1.0313511872291565</v>
      </c>
      <c r="BD107">
        <v>1.0326028418540956</v>
      </c>
      <c r="BE107">
        <v>1.021619849205017</v>
      </c>
      <c r="BF107" t="e">
        <v>#N/A</v>
      </c>
    </row>
    <row r="108" spans="1:58" x14ac:dyDescent="0.35">
      <c r="A108" t="s">
        <v>166</v>
      </c>
      <c r="B108" t="e">
        <v>#N/A</v>
      </c>
      <c r="C108" t="e">
        <v>#N/A</v>
      </c>
      <c r="D108">
        <v>1.0046961781382562</v>
      </c>
      <c r="E108">
        <v>1.0068581736087798</v>
      </c>
      <c r="F108">
        <v>1.0385594320297242</v>
      </c>
      <c r="G108">
        <v>1.0270414328575135</v>
      </c>
      <c r="H108">
        <v>1.0387405371665954</v>
      </c>
      <c r="I108">
        <v>1.0551605224609375</v>
      </c>
      <c r="J108">
        <v>1.0331062459945679</v>
      </c>
      <c r="K108">
        <v>1.0299689340591431</v>
      </c>
      <c r="L108">
        <v>1.0565136289596557</v>
      </c>
      <c r="M108">
        <v>1.0344012475013733</v>
      </c>
      <c r="N108">
        <v>1.0742777395248413</v>
      </c>
      <c r="O108">
        <v>1.1554370594024659</v>
      </c>
      <c r="P108">
        <v>1.2437874221801757</v>
      </c>
      <c r="Q108">
        <v>1.0830480480194091</v>
      </c>
      <c r="R108">
        <v>1.0997557353973388</v>
      </c>
      <c r="S108">
        <v>1.1071375370025636</v>
      </c>
      <c r="T108">
        <v>1.1091788578033448</v>
      </c>
      <c r="U108">
        <v>1.1518072986602783</v>
      </c>
      <c r="V108">
        <v>1.1305299758911134</v>
      </c>
      <c r="W108">
        <v>1.0991353321075439</v>
      </c>
      <c r="X108">
        <v>1.0590216827392578</v>
      </c>
      <c r="Y108">
        <v>1.0717956256866454</v>
      </c>
      <c r="Z108">
        <v>1.0810244369506836</v>
      </c>
      <c r="AA108">
        <v>1.0308259892463685</v>
      </c>
      <c r="AB108">
        <v>1.0458258628845214</v>
      </c>
      <c r="AC108">
        <v>1.0718936109542847</v>
      </c>
      <c r="AD108">
        <v>1.0605066537857055</v>
      </c>
      <c r="AE108">
        <v>1.0704521322250367</v>
      </c>
      <c r="AF108">
        <v>1.0405896043777465</v>
      </c>
      <c r="AG108">
        <v>1.0741287231445313</v>
      </c>
      <c r="AH108">
        <v>1.0415986347198487</v>
      </c>
      <c r="AI108">
        <v>1.076268162727356</v>
      </c>
      <c r="AJ108">
        <v>1.0861065196990967</v>
      </c>
      <c r="AK108">
        <v>1.0895837783813476</v>
      </c>
      <c r="AL108">
        <v>1.0869676876068115</v>
      </c>
      <c r="AM108">
        <v>1.0570504236221314</v>
      </c>
      <c r="AN108">
        <v>1.0380447697639466</v>
      </c>
      <c r="AO108">
        <v>1.0586228609085082</v>
      </c>
      <c r="AP108">
        <v>1.1199969100952147</v>
      </c>
      <c r="AQ108">
        <v>1.0391620922088622</v>
      </c>
      <c r="AR108">
        <v>1.0303431272506713</v>
      </c>
      <c r="AS108">
        <v>1.0523021841049194</v>
      </c>
      <c r="AT108">
        <v>1.0581276798248291</v>
      </c>
      <c r="AU108">
        <v>1.0707387113571167</v>
      </c>
      <c r="AV108">
        <v>1.0900158023834228</v>
      </c>
      <c r="AW108">
        <v>1.0732379293441772</v>
      </c>
      <c r="AX108">
        <v>1.0897896575927735</v>
      </c>
      <c r="AY108">
        <v>1.0217237591743469</v>
      </c>
      <c r="AZ108">
        <v>1.0932913303375245</v>
      </c>
      <c r="BA108">
        <v>1.0582311534881592</v>
      </c>
      <c r="BB108">
        <v>1.049481053352356</v>
      </c>
      <c r="BC108">
        <v>1.0337744808197022</v>
      </c>
      <c r="BD108">
        <v>1.0303678965568543</v>
      </c>
      <c r="BE108">
        <v>1.0085228103399277</v>
      </c>
      <c r="BF108" t="e">
        <v>#N/A</v>
      </c>
    </row>
    <row r="109" spans="1:58" x14ac:dyDescent="0.35">
      <c r="A109" t="s">
        <v>167</v>
      </c>
      <c r="B109" t="e">
        <v>#N/A</v>
      </c>
      <c r="C109" t="e">
        <v>#N/A</v>
      </c>
      <c r="D109" t="e">
        <v>#N/A</v>
      </c>
      <c r="E109" t="e">
        <v>#N/A</v>
      </c>
      <c r="F109" t="e">
        <v>#N/A</v>
      </c>
      <c r="G109" t="e">
        <v>#N/A</v>
      </c>
      <c r="H109" t="e">
        <v>#N/A</v>
      </c>
      <c r="I109">
        <v>1.0108274161815642</v>
      </c>
      <c r="J109">
        <v>1.0305681324005127</v>
      </c>
      <c r="K109">
        <v>1.0386434674263001</v>
      </c>
      <c r="L109">
        <v>1.0300423288345337</v>
      </c>
      <c r="M109">
        <v>1.0303165698051453</v>
      </c>
      <c r="N109">
        <v>1.0440201950073242</v>
      </c>
      <c r="O109">
        <v>1.1000483226776123</v>
      </c>
      <c r="P109">
        <v>1.1590691184997559</v>
      </c>
      <c r="Q109">
        <v>1.1183510875701905</v>
      </c>
      <c r="R109">
        <v>1.0917210960388184</v>
      </c>
      <c r="S109">
        <v>1.1103022193908691</v>
      </c>
      <c r="T109">
        <v>1.0937120723724365</v>
      </c>
      <c r="U109">
        <v>1.1059694290161133</v>
      </c>
      <c r="V109">
        <v>1.1177085494995118</v>
      </c>
      <c r="W109">
        <v>1.0950226211547851</v>
      </c>
      <c r="X109">
        <v>1.0928409671783448</v>
      </c>
      <c r="Y109">
        <v>1.0916049766540528</v>
      </c>
      <c r="Z109">
        <v>1.1022476959228515</v>
      </c>
      <c r="AA109">
        <v>1.0899146842956542</v>
      </c>
      <c r="AB109">
        <v>1.0732654428482056</v>
      </c>
      <c r="AC109">
        <v>1.1106583786010742</v>
      </c>
      <c r="AD109">
        <v>1.0936193084716797</v>
      </c>
      <c r="AE109">
        <v>1.0815704917907716</v>
      </c>
      <c r="AF109">
        <v>1.1064901638031006</v>
      </c>
      <c r="AG109">
        <v>1.1253196144104003</v>
      </c>
      <c r="AH109">
        <v>1.0856597232818603</v>
      </c>
      <c r="AI109">
        <v>1.0948068618774414</v>
      </c>
      <c r="AJ109">
        <v>1.1970000457763672</v>
      </c>
      <c r="AK109">
        <v>1.11084210395813</v>
      </c>
      <c r="AL109">
        <v>1.090748348236084</v>
      </c>
      <c r="AM109">
        <v>1.0610645818710327</v>
      </c>
      <c r="AN109">
        <v>1.0709207487106323</v>
      </c>
      <c r="AO109">
        <v>1.0628300189971924</v>
      </c>
      <c r="AP109">
        <v>1.0614387559890748</v>
      </c>
      <c r="AQ109">
        <v>1.0526630878448486</v>
      </c>
      <c r="AR109">
        <v>1.0393462252616883</v>
      </c>
      <c r="AS109">
        <v>1.0522134542465209</v>
      </c>
      <c r="AT109">
        <v>1.0673357343673706</v>
      </c>
      <c r="AU109">
        <v>1.0720389318466186</v>
      </c>
      <c r="AV109">
        <v>1.0784730863571168</v>
      </c>
      <c r="AW109">
        <v>1.0657177114486693</v>
      </c>
      <c r="AX109">
        <v>1.0909258651733398</v>
      </c>
      <c r="AY109">
        <v>1.0444327735900878</v>
      </c>
      <c r="AZ109">
        <v>1.0546238183975221</v>
      </c>
      <c r="BA109">
        <v>1.0834665107727051</v>
      </c>
      <c r="BB109">
        <v>1.0574714231491089</v>
      </c>
      <c r="BC109">
        <v>1.0403152704238892</v>
      </c>
      <c r="BD109">
        <v>1.0397922086715699</v>
      </c>
      <c r="BE109">
        <v>1.0361734604835511</v>
      </c>
      <c r="BF109" t="e">
        <v>#N/A</v>
      </c>
    </row>
    <row r="110" spans="1:58" x14ac:dyDescent="0.35">
      <c r="A110" t="s">
        <v>168</v>
      </c>
      <c r="B110" t="e">
        <v>#N/A</v>
      </c>
      <c r="C110" t="e">
        <v>#N/A</v>
      </c>
      <c r="D110" t="e">
        <v>#N/A</v>
      </c>
      <c r="E110" t="e">
        <v>#N/A</v>
      </c>
      <c r="F110" t="e">
        <v>#N/A</v>
      </c>
      <c r="G110" t="e">
        <v>#N/A</v>
      </c>
      <c r="H110" t="e">
        <v>#N/A</v>
      </c>
      <c r="I110">
        <v>1.0133299887180329</v>
      </c>
      <c r="J110">
        <v>1.031651690006256</v>
      </c>
      <c r="K110">
        <v>1.0372685146331788</v>
      </c>
      <c r="L110">
        <v>1.0378500366210937</v>
      </c>
      <c r="M110">
        <v>1.0327482581138612</v>
      </c>
      <c r="N110">
        <v>1.0527246189117432</v>
      </c>
      <c r="O110">
        <v>1.1031887245178222</v>
      </c>
      <c r="P110">
        <v>1.1597809219360351</v>
      </c>
      <c r="Q110">
        <v>1.1173212623596191</v>
      </c>
      <c r="R110">
        <v>1.0954960250854493</v>
      </c>
      <c r="S110">
        <v>1.1087198829650879</v>
      </c>
      <c r="T110">
        <v>1.0963549137115478</v>
      </c>
      <c r="U110">
        <v>1.1145461845397948</v>
      </c>
      <c r="V110">
        <v>1.1274093532562255</v>
      </c>
      <c r="W110">
        <v>1.0973633289337159</v>
      </c>
      <c r="X110">
        <v>1.0867391681671144</v>
      </c>
      <c r="Y110">
        <v>1.0898323345184326</v>
      </c>
      <c r="Z110">
        <v>1.0984780597686767</v>
      </c>
      <c r="AA110">
        <v>1.0707123470306397</v>
      </c>
      <c r="AB110">
        <v>1.0655450963973998</v>
      </c>
      <c r="AC110">
        <v>1.0797160005569457</v>
      </c>
      <c r="AD110">
        <v>1.0792423677444458</v>
      </c>
      <c r="AE110">
        <v>1.0761945199966432</v>
      </c>
      <c r="AF110">
        <v>1.0797383165359498</v>
      </c>
      <c r="AG110">
        <v>1.1069237041473388</v>
      </c>
      <c r="AH110">
        <v>1.0744749402999878</v>
      </c>
      <c r="AI110">
        <v>1.0844146823883056</v>
      </c>
      <c r="AJ110">
        <v>1.1463896179199218</v>
      </c>
      <c r="AK110">
        <v>1.1104378986358643</v>
      </c>
      <c r="AL110">
        <v>1.0884057617187499</v>
      </c>
      <c r="AM110">
        <v>1.0601124048233033</v>
      </c>
      <c r="AN110">
        <v>1.060139412879944</v>
      </c>
      <c r="AO110">
        <v>1.0612139368057252</v>
      </c>
      <c r="AP110">
        <v>1.0723316860198975</v>
      </c>
      <c r="AQ110">
        <v>1.0515533494949341</v>
      </c>
      <c r="AR110">
        <v>1.0389286732673646</v>
      </c>
      <c r="AS110">
        <v>1.0522134542465209</v>
      </c>
      <c r="AT110">
        <v>1.0673357343673706</v>
      </c>
      <c r="AU110">
        <v>1.0712494897842406</v>
      </c>
      <c r="AV110">
        <v>1.080672435760498</v>
      </c>
      <c r="AW110">
        <v>1.0669147634506226</v>
      </c>
      <c r="AX110">
        <v>1.0909258651733398</v>
      </c>
      <c r="AY110">
        <v>1.0383340215682983</v>
      </c>
      <c r="AZ110">
        <v>1.0605790948867797</v>
      </c>
      <c r="BA110">
        <v>1.0827830886840821</v>
      </c>
      <c r="BB110">
        <v>1.0574714231491089</v>
      </c>
      <c r="BC110">
        <v>1.0391751432418823</v>
      </c>
      <c r="BD110">
        <v>1.0383592224121094</v>
      </c>
      <c r="BE110">
        <v>1.0250623011589051</v>
      </c>
      <c r="BF110" t="e">
        <v>#N/A</v>
      </c>
    </row>
    <row r="111" spans="1:58" x14ac:dyDescent="0.35">
      <c r="A111" t="s">
        <v>238</v>
      </c>
      <c r="B111" t="e">
        <v>#N/A</v>
      </c>
      <c r="C111">
        <v>1.0214542770385742</v>
      </c>
      <c r="D111">
        <v>1.0440561676025391</v>
      </c>
      <c r="E111">
        <v>1.0835362339019776</v>
      </c>
      <c r="F111">
        <v>1.0855167675018311</v>
      </c>
      <c r="G111">
        <v>1.0830036926269531</v>
      </c>
      <c r="H111">
        <v>1.1327070617675781</v>
      </c>
      <c r="I111">
        <v>1.0861620426177978</v>
      </c>
      <c r="J111">
        <v>1.0241538357734681</v>
      </c>
      <c r="K111">
        <v>1.0334336423873902</v>
      </c>
      <c r="L111">
        <v>1.0156224346160889</v>
      </c>
      <c r="M111">
        <v>1.0532484102249144</v>
      </c>
      <c r="N111">
        <v>1.1083960247039795</v>
      </c>
      <c r="O111">
        <v>1.1782971572875978</v>
      </c>
      <c r="P111">
        <v>1.166675148010254</v>
      </c>
      <c r="Q111">
        <v>0.98351318478584293</v>
      </c>
      <c r="R111">
        <v>1.0598185920715333</v>
      </c>
      <c r="S111">
        <v>1.0563722944259644</v>
      </c>
      <c r="T111">
        <v>1.0246028232574462</v>
      </c>
      <c r="U111">
        <v>1.1572804355621338</v>
      </c>
      <c r="V111">
        <v>1.1150832080841064</v>
      </c>
      <c r="W111">
        <v>1.1082758235931396</v>
      </c>
      <c r="X111">
        <v>1.0809586334228516</v>
      </c>
      <c r="Y111">
        <v>1.0855285930633545</v>
      </c>
      <c r="Z111">
        <v>1.0792323303222657</v>
      </c>
      <c r="AA111">
        <v>1.0719378566741944</v>
      </c>
      <c r="AB111">
        <v>1.0678940057754516</v>
      </c>
      <c r="AC111">
        <v>1.0932789325714112</v>
      </c>
      <c r="AD111">
        <v>1.08232515335083</v>
      </c>
      <c r="AE111">
        <v>1.0843680858612061</v>
      </c>
      <c r="AF111">
        <v>1.1066830348968506</v>
      </c>
      <c r="AG111">
        <v>1.1375181865692139</v>
      </c>
      <c r="AH111">
        <v>1.0896515274047851</v>
      </c>
      <c r="AI111">
        <v>1.0986178302764893</v>
      </c>
      <c r="AJ111">
        <v>1.0998004436492921</v>
      </c>
      <c r="AK111">
        <v>1.0906270217895508</v>
      </c>
      <c r="AL111">
        <v>1.075750184059143</v>
      </c>
      <c r="AM111">
        <v>1.0647627115249634</v>
      </c>
      <c r="AN111">
        <v>1.080101671218872</v>
      </c>
      <c r="AO111">
        <v>1.0306839561462402</v>
      </c>
      <c r="AP111">
        <v>1.0364497017860412</v>
      </c>
      <c r="AQ111">
        <v>1.0321561598777771</v>
      </c>
      <c r="AR111">
        <v>1.0371568369865418</v>
      </c>
      <c r="AS111">
        <v>1.0386779808998108</v>
      </c>
      <c r="AT111">
        <v>1.0572541332244874</v>
      </c>
      <c r="AU111">
        <v>1.0423692512512206</v>
      </c>
      <c r="AV111">
        <v>1.064225902557373</v>
      </c>
      <c r="AW111">
        <v>1.0367028284072877</v>
      </c>
      <c r="AX111">
        <v>1.0866466522216798</v>
      </c>
      <c r="AY111">
        <v>1.0606382942199708</v>
      </c>
      <c r="AZ111">
        <v>1.0898381996154785</v>
      </c>
      <c r="BA111">
        <v>1.0853971481323241</v>
      </c>
      <c r="BB111">
        <v>1.0785168313980102</v>
      </c>
      <c r="BC111">
        <v>1.0622662401199341</v>
      </c>
      <c r="BD111">
        <v>1.0329961776733398</v>
      </c>
      <c r="BE111">
        <v>1.0106718635559082</v>
      </c>
      <c r="BF111" t="e">
        <v>#N/A</v>
      </c>
    </row>
    <row r="112" spans="1:58" x14ac:dyDescent="0.35">
      <c r="A112" t="s">
        <v>239</v>
      </c>
      <c r="B112" t="e">
        <v>#N/A</v>
      </c>
      <c r="C112">
        <v>1.1354486083984374</v>
      </c>
      <c r="D112">
        <v>2.7868153381347658</v>
      </c>
      <c r="E112">
        <v>2.4588134765624998</v>
      </c>
      <c r="F112">
        <v>2.1489354705810548</v>
      </c>
      <c r="G112">
        <v>3.2925708007812502</v>
      </c>
      <c r="H112">
        <v>12.95424072265625</v>
      </c>
      <c r="I112">
        <v>2.6539042663574217</v>
      </c>
      <c r="J112">
        <v>2.2074575042724609</v>
      </c>
      <c r="K112">
        <v>1.2061353874206544</v>
      </c>
      <c r="L112">
        <v>1.136219072341919</v>
      </c>
      <c r="M112">
        <v>1.0275030684471131</v>
      </c>
      <c r="N112">
        <v>1.1521026229858398</v>
      </c>
      <c r="O112">
        <v>1.3479344940185547</v>
      </c>
      <c r="P112">
        <v>1.4646383285522462</v>
      </c>
      <c r="Q112">
        <v>1.1119054412841798</v>
      </c>
      <c r="R112">
        <v>1.1542699813842774</v>
      </c>
      <c r="S112">
        <v>1.1314225292205811</v>
      </c>
      <c r="T112">
        <v>1.095625638961792</v>
      </c>
      <c r="U112">
        <v>1.3147100257873534</v>
      </c>
      <c r="V112">
        <v>1.3051752281188964</v>
      </c>
      <c r="W112">
        <v>1.0992558765411378</v>
      </c>
      <c r="X112">
        <v>1.0917023277282716</v>
      </c>
      <c r="Y112">
        <v>1.13956844329834</v>
      </c>
      <c r="Z112">
        <v>1.1021924304962158</v>
      </c>
      <c r="AA112">
        <v>1.0514933824539185</v>
      </c>
      <c r="AB112">
        <v>1.0216743326187134</v>
      </c>
      <c r="AC112">
        <v>1.1559171485900879</v>
      </c>
      <c r="AD112">
        <v>1.0704704236984253</v>
      </c>
      <c r="AE112">
        <v>1.0785092735290527</v>
      </c>
      <c r="AF112">
        <v>1.07333016872406</v>
      </c>
      <c r="AG112">
        <v>1.0675420045852662</v>
      </c>
      <c r="AH112">
        <v>1.0656540012359619</v>
      </c>
      <c r="AI112">
        <v>1.1831096839904784</v>
      </c>
      <c r="AJ112">
        <v>1.0777637767791748</v>
      </c>
      <c r="AK112">
        <v>1.0970327663421631</v>
      </c>
      <c r="AL112">
        <v>1.0885359096527099</v>
      </c>
      <c r="AM112">
        <v>1.1257130908966064</v>
      </c>
      <c r="AN112">
        <v>1.7527128601074218</v>
      </c>
      <c r="AO112">
        <v>1.1416119289398194</v>
      </c>
      <c r="AP112">
        <v>1.2044746017456054</v>
      </c>
      <c r="AQ112">
        <v>1.1429571533203124</v>
      </c>
      <c r="AR112">
        <v>1.0589605188369751</v>
      </c>
      <c r="AS112">
        <v>1.0548742723464966</v>
      </c>
      <c r="AT112">
        <v>1.0855073261260986</v>
      </c>
      <c r="AU112">
        <v>1.1433178329467772</v>
      </c>
      <c r="AV112">
        <v>1.1408742427825929</v>
      </c>
      <c r="AW112">
        <v>1.1125857830047607</v>
      </c>
      <c r="AX112">
        <v>1.18149751663208</v>
      </c>
      <c r="AY112">
        <v>1.0827475261688233</v>
      </c>
      <c r="AZ112">
        <v>1.1526429367065429</v>
      </c>
      <c r="BA112">
        <v>1.0746594285964965</v>
      </c>
      <c r="BB112">
        <v>1.037538788318634</v>
      </c>
      <c r="BC112">
        <v>1.0496599006652831</v>
      </c>
      <c r="BD112">
        <v>1.0538710498809813</v>
      </c>
      <c r="BE112">
        <v>1.0423086500167846</v>
      </c>
      <c r="BF112" t="e">
        <v>#N/A</v>
      </c>
    </row>
    <row r="113" spans="1:58" x14ac:dyDescent="0.35">
      <c r="A113" t="s">
        <v>240</v>
      </c>
      <c r="B113" t="e">
        <v>#N/A</v>
      </c>
      <c r="C113">
        <v>0.95501767158508299</v>
      </c>
      <c r="D113">
        <v>0.98251613974571228</v>
      </c>
      <c r="E113">
        <v>0.9809989750385284</v>
      </c>
      <c r="F113">
        <v>1.0062669324874878</v>
      </c>
      <c r="G113">
        <v>0.9842732930183411</v>
      </c>
      <c r="H113">
        <v>0.98260210752487187</v>
      </c>
      <c r="I113">
        <v>1.0001835569553077</v>
      </c>
      <c r="J113">
        <v>0.99762809231877325</v>
      </c>
      <c r="K113">
        <v>0.9781038761138916</v>
      </c>
      <c r="L113">
        <v>1.015587807893753</v>
      </c>
      <c r="M113">
        <v>1.1002901077270508</v>
      </c>
      <c r="N113">
        <v>1.0909944534301759</v>
      </c>
      <c r="O113">
        <v>1.3362089920043945</v>
      </c>
      <c r="P113">
        <v>1.5832995605468749</v>
      </c>
      <c r="Q113">
        <v>1.1331372356414795</v>
      </c>
      <c r="R113">
        <v>1.150082368850708</v>
      </c>
      <c r="S113">
        <v>1.2188781929016113</v>
      </c>
      <c r="T113">
        <v>1.1085974788665771</v>
      </c>
      <c r="U113">
        <v>1.3173047065734864</v>
      </c>
      <c r="V113">
        <v>1.3523131179809571</v>
      </c>
      <c r="W113">
        <v>1.2627383804321288</v>
      </c>
      <c r="X113">
        <v>1.0737294387817382</v>
      </c>
      <c r="Y113">
        <v>1.154329900741577</v>
      </c>
      <c r="Z113">
        <v>1.1774864768981934</v>
      </c>
      <c r="AA113">
        <v>1.0405448818206786</v>
      </c>
      <c r="AB113">
        <v>1.1223554325103759</v>
      </c>
      <c r="AC113">
        <v>1.2153341865539551</v>
      </c>
      <c r="AD113">
        <v>1.200802993774414</v>
      </c>
      <c r="AE113">
        <v>1.1716000747680664</v>
      </c>
      <c r="AF113">
        <v>1.2279719734191894</v>
      </c>
      <c r="AG113">
        <v>1.2561711311340331</v>
      </c>
      <c r="AH113">
        <v>1.2934153175354004</v>
      </c>
      <c r="AI113">
        <v>1.4989681625366211</v>
      </c>
      <c r="AJ113">
        <v>1.3393148803710937</v>
      </c>
      <c r="AK113">
        <v>1.3793749618530273</v>
      </c>
      <c r="AL113">
        <v>1.2883364486694335</v>
      </c>
      <c r="AM113">
        <v>1.1552808666229248</v>
      </c>
      <c r="AN113">
        <v>1.0938151741027833</v>
      </c>
      <c r="AO113">
        <v>1.3170784759521483</v>
      </c>
      <c r="AP113">
        <v>1.2492926025390625</v>
      </c>
      <c r="AQ113">
        <v>1.1480541896820069</v>
      </c>
      <c r="AR113">
        <v>1.2827969360351563</v>
      </c>
      <c r="AS113">
        <v>1.1313639450073243</v>
      </c>
      <c r="AT113">
        <v>1.2054377555847169</v>
      </c>
      <c r="AU113">
        <v>1.1951092338562013</v>
      </c>
      <c r="AV113">
        <v>1.1386978435516357</v>
      </c>
      <c r="AW113">
        <v>1.2101365852355956</v>
      </c>
      <c r="AX113">
        <v>1.1846928596496582</v>
      </c>
      <c r="AY113">
        <v>1.0271541500091552</v>
      </c>
      <c r="AZ113">
        <v>1.143592929840088</v>
      </c>
      <c r="BA113">
        <v>1.2629441833496093</v>
      </c>
      <c r="BB113">
        <v>1.2180134773254394</v>
      </c>
      <c r="BC113">
        <v>1.3434074020385742</v>
      </c>
      <c r="BD113">
        <v>1.1224011993408203</v>
      </c>
      <c r="BE113" t="e">
        <v>#N/A</v>
      </c>
      <c r="BF113" t="e">
        <v>#N/A</v>
      </c>
    </row>
    <row r="114" spans="1:58" x14ac:dyDescent="0.35">
      <c r="A114" t="s">
        <v>241</v>
      </c>
      <c r="B114" t="e">
        <v>#N/A</v>
      </c>
      <c r="C114" t="e">
        <v>#N/A</v>
      </c>
      <c r="D114" t="e">
        <v>#N/A</v>
      </c>
      <c r="E114" t="e">
        <v>#N/A</v>
      </c>
      <c r="F114" t="e">
        <v>#N/A</v>
      </c>
      <c r="G114" t="e">
        <v>#N/A</v>
      </c>
      <c r="H114" t="e">
        <v>#N/A</v>
      </c>
      <c r="I114" t="e">
        <v>#N/A</v>
      </c>
      <c r="J114" t="e">
        <v>#N/A</v>
      </c>
      <c r="K114">
        <v>1.0057476967573167</v>
      </c>
      <c r="L114">
        <v>1.0435296916961669</v>
      </c>
      <c r="M114">
        <v>1.1065003490447998</v>
      </c>
      <c r="N114">
        <v>0.9661790132522583</v>
      </c>
      <c r="O114">
        <v>1.087541151046753</v>
      </c>
      <c r="P114">
        <v>1.8833255004882812</v>
      </c>
      <c r="Q114">
        <v>1.0388439178466797</v>
      </c>
      <c r="R114">
        <v>1.1258586406707765</v>
      </c>
      <c r="S114">
        <v>1.0965042686462403</v>
      </c>
      <c r="T114">
        <v>1.0232694864273071</v>
      </c>
      <c r="U114">
        <v>1.3166700935363769</v>
      </c>
      <c r="V114">
        <v>1.1320175170898437</v>
      </c>
      <c r="W114">
        <v>0.72477411270141601</v>
      </c>
      <c r="X114">
        <v>1.0833421993255614</v>
      </c>
      <c r="Y114">
        <v>1.1419169425964355</v>
      </c>
      <c r="Z114">
        <v>1.1702935028076171</v>
      </c>
      <c r="AA114">
        <v>1.0168904840946198</v>
      </c>
      <c r="AB114">
        <v>0.93268481731414798</v>
      </c>
      <c r="AC114">
        <v>1.098941593170166</v>
      </c>
      <c r="AD114">
        <v>1.1043124961853028</v>
      </c>
      <c r="AE114">
        <v>1.0840158939361573</v>
      </c>
      <c r="AF114">
        <v>1.7364539337158202</v>
      </c>
      <c r="AG114">
        <v>2.1112641906738281</v>
      </c>
      <c r="AH114">
        <v>2.0450076293945312</v>
      </c>
      <c r="AI114">
        <v>2.144676742553711</v>
      </c>
      <c r="AJ114">
        <v>4.9643801879882812</v>
      </c>
      <c r="AK114">
        <v>3.9536767578125001</v>
      </c>
      <c r="AL114">
        <v>0.87455862998962397</v>
      </c>
      <c r="AM114">
        <v>1.9149879455566405</v>
      </c>
      <c r="AN114">
        <v>0.84139234542846675</v>
      </c>
      <c r="AO114">
        <v>1.7114804840087892</v>
      </c>
      <c r="AP114">
        <v>1.4367813873291015</v>
      </c>
      <c r="AQ114">
        <v>0.80423467636108403</v>
      </c>
      <c r="AR114">
        <v>1.0665337085723876</v>
      </c>
      <c r="AS114">
        <v>1.0780423545837403</v>
      </c>
      <c r="AT114">
        <v>1.1672169876098633</v>
      </c>
      <c r="AU114">
        <v>1.3230692291259765</v>
      </c>
      <c r="AV114">
        <v>1.1800502967834472</v>
      </c>
      <c r="AW114">
        <v>1.1501581382751465</v>
      </c>
      <c r="AX114">
        <v>1.3017540931701661</v>
      </c>
      <c r="AY114">
        <v>0.8047879981994629</v>
      </c>
      <c r="AZ114">
        <v>1.1658674049377442</v>
      </c>
      <c r="BA114">
        <v>1.2468943786621094</v>
      </c>
      <c r="BB114">
        <v>1.0266976928710938</v>
      </c>
      <c r="BC114">
        <v>1.0098415350914001</v>
      </c>
      <c r="BD114">
        <v>0.97419512510299677</v>
      </c>
      <c r="BE114">
        <v>0.76504762649536129</v>
      </c>
      <c r="BF114" t="e">
        <v>#N/A</v>
      </c>
    </row>
    <row r="115" spans="1:58" x14ac:dyDescent="0.35">
      <c r="A115" t="s">
        <v>242</v>
      </c>
      <c r="B115" t="e">
        <v>#N/A</v>
      </c>
      <c r="C115" t="e">
        <v>#N/A</v>
      </c>
      <c r="D115" t="e">
        <v>#N/A</v>
      </c>
      <c r="E115" t="e">
        <v>#N/A</v>
      </c>
      <c r="F115" t="e">
        <v>#N/A</v>
      </c>
      <c r="G115" t="e">
        <v>#N/A</v>
      </c>
      <c r="H115" t="e">
        <v>#N/A</v>
      </c>
      <c r="I115" t="e">
        <v>#N/A</v>
      </c>
      <c r="J115" t="e">
        <v>#N/A</v>
      </c>
      <c r="K115" t="e">
        <v>#N/A</v>
      </c>
      <c r="L115" t="e">
        <v>#N/A</v>
      </c>
      <c r="M115">
        <v>1.1053918266296388</v>
      </c>
      <c r="N115">
        <v>1.1338513851165772</v>
      </c>
      <c r="O115">
        <v>1.1527257251739502</v>
      </c>
      <c r="P115">
        <v>1.060876064300537</v>
      </c>
      <c r="Q115">
        <v>1.2013335418701172</v>
      </c>
      <c r="R115">
        <v>1.210229320526123</v>
      </c>
      <c r="S115">
        <v>1.1326858997344971</v>
      </c>
      <c r="T115">
        <v>1.105264482498169</v>
      </c>
      <c r="U115">
        <v>1.1367606353759765</v>
      </c>
      <c r="V115">
        <v>1.1470479774475097</v>
      </c>
      <c r="W115">
        <v>1.174425449371338</v>
      </c>
      <c r="X115">
        <v>1.1518215942382812</v>
      </c>
      <c r="Y115">
        <v>1.1070887756347656</v>
      </c>
      <c r="Z115">
        <v>1.0637927150726318</v>
      </c>
      <c r="AA115">
        <v>1.0518632745742797</v>
      </c>
      <c r="AB115">
        <v>1.0654969596862793</v>
      </c>
      <c r="AC115">
        <v>1.0219741106033324</v>
      </c>
      <c r="AD115">
        <v>1.032463128566742</v>
      </c>
      <c r="AE115">
        <v>1.0552176427841187</v>
      </c>
      <c r="AF115">
        <v>0.99270815432071691</v>
      </c>
      <c r="AG115">
        <v>1.0180139636993408</v>
      </c>
      <c r="AH115">
        <v>1.028122193813324</v>
      </c>
      <c r="AI115">
        <v>1.051757526397705</v>
      </c>
      <c r="AJ115">
        <v>1.0169453179836274</v>
      </c>
      <c r="AK115">
        <v>1.0303399610519408</v>
      </c>
      <c r="AL115">
        <v>1.0068571382761002</v>
      </c>
      <c r="AM115">
        <v>1.0403406381607057</v>
      </c>
      <c r="AN115">
        <v>1.0702994585037231</v>
      </c>
      <c r="AO115">
        <v>1.0408167552947998</v>
      </c>
      <c r="AP115">
        <v>1.0635474109649659</v>
      </c>
      <c r="AQ115">
        <v>1.0608884143829345</v>
      </c>
      <c r="AR115">
        <v>1.0560017108917237</v>
      </c>
      <c r="AS115">
        <v>1.0327261948585511</v>
      </c>
      <c r="AT115">
        <v>1.0051370126008987</v>
      </c>
      <c r="AU115">
        <v>1.030692045688629</v>
      </c>
      <c r="AV115">
        <v>1.0269692969322204</v>
      </c>
      <c r="AW115">
        <v>1.027105541229248</v>
      </c>
      <c r="AX115">
        <v>0.9948182332515717</v>
      </c>
      <c r="AY115">
        <v>0.94743872642517091</v>
      </c>
      <c r="AZ115">
        <v>0.96516948461532592</v>
      </c>
      <c r="BA115">
        <v>1.0359981417655946</v>
      </c>
      <c r="BB115">
        <v>1.0268294978141785</v>
      </c>
      <c r="BC115">
        <v>1.0142071497440339</v>
      </c>
      <c r="BD115">
        <v>0.98823463678359991</v>
      </c>
      <c r="BE115">
        <v>1.0487911987304688</v>
      </c>
      <c r="BF115" t="e">
        <v>#N/A</v>
      </c>
    </row>
    <row r="116" spans="1:58" x14ac:dyDescent="0.35">
      <c r="A116" t="s">
        <v>243</v>
      </c>
      <c r="B116" t="e">
        <v>#N/A</v>
      </c>
      <c r="C116" t="e">
        <v>#N/A</v>
      </c>
      <c r="D116" t="e">
        <v>#N/A</v>
      </c>
      <c r="E116" t="e">
        <v>#N/A</v>
      </c>
      <c r="F116" t="e">
        <v>#N/A</v>
      </c>
      <c r="G116" t="e">
        <v>#N/A</v>
      </c>
      <c r="H116" t="e">
        <v>#N/A</v>
      </c>
      <c r="I116" t="e">
        <v>#N/A</v>
      </c>
      <c r="J116" t="e">
        <v>#N/A</v>
      </c>
      <c r="K116" t="e">
        <v>#N/A</v>
      </c>
      <c r="L116" t="e">
        <v>#N/A</v>
      </c>
      <c r="M116" t="e">
        <v>#N/A</v>
      </c>
      <c r="N116" t="e">
        <v>#N/A</v>
      </c>
      <c r="O116" t="e">
        <v>#N/A</v>
      </c>
      <c r="P116" t="e">
        <v>#N/A</v>
      </c>
      <c r="Q116" t="e">
        <v>#N/A</v>
      </c>
      <c r="R116" t="e">
        <v>#N/A</v>
      </c>
      <c r="S116" t="e">
        <v>#N/A</v>
      </c>
      <c r="T116" t="e">
        <v>#N/A</v>
      </c>
      <c r="U116" t="e">
        <v>#N/A</v>
      </c>
      <c r="V116" t="e">
        <v>#N/A</v>
      </c>
      <c r="W116" t="e">
        <v>#N/A</v>
      </c>
      <c r="X116" t="e">
        <v>#N/A</v>
      </c>
      <c r="Y116" t="e">
        <v>#N/A</v>
      </c>
      <c r="Z116" t="e">
        <v>#N/A</v>
      </c>
      <c r="AA116">
        <v>1.0532211589813232</v>
      </c>
      <c r="AB116">
        <v>1.0217153668403625</v>
      </c>
      <c r="AC116">
        <v>1.0537077569961548</v>
      </c>
      <c r="AD116">
        <v>1.044371862411499</v>
      </c>
      <c r="AE116">
        <v>1.074788727760315</v>
      </c>
      <c r="AF116">
        <v>1.0904935932159423</v>
      </c>
      <c r="AG116">
        <v>1.0689045763015748</v>
      </c>
      <c r="AH116">
        <v>1.0375553441047669</v>
      </c>
      <c r="AI116">
        <v>1.0218795919418335</v>
      </c>
      <c r="AJ116">
        <v>1.025377757549286</v>
      </c>
      <c r="AK116">
        <v>1.0293888068199157</v>
      </c>
      <c r="AL116">
        <v>1.0255449056625365</v>
      </c>
      <c r="AM116">
        <v>1.026616849899292</v>
      </c>
      <c r="AN116">
        <v>1.0237876868247986</v>
      </c>
      <c r="AO116">
        <v>1.0230006933212281</v>
      </c>
      <c r="AP116">
        <v>1.0326705431938172</v>
      </c>
      <c r="AQ116">
        <v>1.0116732823848724</v>
      </c>
      <c r="AR116">
        <v>1.0294503259658814</v>
      </c>
      <c r="AS116">
        <v>1.0264996600151062</v>
      </c>
      <c r="AT116">
        <v>1.0596285247802735</v>
      </c>
      <c r="AU116">
        <v>1.0316208791732788</v>
      </c>
      <c r="AV116">
        <v>1.0327690649032593</v>
      </c>
      <c r="AW116">
        <v>1.4549894714355469</v>
      </c>
      <c r="AX116">
        <v>1.0155045068264008</v>
      </c>
      <c r="AY116">
        <v>1.0008266264945269</v>
      </c>
      <c r="AZ116">
        <v>0.98943669080734253</v>
      </c>
      <c r="BA116">
        <v>1.0297203993797301</v>
      </c>
      <c r="BB116">
        <v>1.0123372197151184</v>
      </c>
      <c r="BC116">
        <v>1.0153784763813019</v>
      </c>
      <c r="BD116">
        <v>0.99471989333629607</v>
      </c>
      <c r="BE116" t="e">
        <v>#N/A</v>
      </c>
      <c r="BF116" t="e">
        <v>#N/A</v>
      </c>
    </row>
    <row r="117" spans="1:58" x14ac:dyDescent="0.35">
      <c r="A117" t="s">
        <v>244</v>
      </c>
      <c r="B117" t="e">
        <v>#N/A</v>
      </c>
      <c r="C117">
        <v>1.086124095916748</v>
      </c>
      <c r="D117">
        <v>1.0890159225463867</v>
      </c>
      <c r="E117">
        <v>1.0769745683670044</v>
      </c>
      <c r="F117">
        <v>1.0543348026275634</v>
      </c>
      <c r="G117">
        <v>0.98608892083168032</v>
      </c>
      <c r="H117">
        <v>1.0873082065582276</v>
      </c>
      <c r="I117">
        <v>0.98311822414398198</v>
      </c>
      <c r="J117">
        <v>0.98600701212882991</v>
      </c>
      <c r="K117">
        <v>1.0159626150131225</v>
      </c>
      <c r="L117">
        <v>1.095982494354248</v>
      </c>
      <c r="M117">
        <v>1.119229097366333</v>
      </c>
      <c r="N117">
        <v>1.1270610523223876</v>
      </c>
      <c r="O117">
        <v>1.251094741821289</v>
      </c>
      <c r="P117">
        <v>1.3506814956665039</v>
      </c>
      <c r="Q117">
        <v>1.3523709869384766</v>
      </c>
      <c r="R117">
        <v>1.2485102081298829</v>
      </c>
      <c r="S117">
        <v>1.4554300308227539</v>
      </c>
      <c r="T117">
        <v>1.5742037963867188</v>
      </c>
      <c r="U117">
        <v>1.7628650665283203</v>
      </c>
      <c r="V117">
        <v>2.3474017333984376</v>
      </c>
      <c r="W117">
        <v>2.2593162536621092</v>
      </c>
      <c r="X117">
        <v>2.2089981079101562</v>
      </c>
      <c r="Y117">
        <v>2.498655090332031</v>
      </c>
      <c r="Z117">
        <v>4.9067883300781254</v>
      </c>
      <c r="AA117">
        <v>3.5999505615234373</v>
      </c>
      <c r="AB117">
        <v>1.4829423141479492</v>
      </c>
      <c r="AC117">
        <v>1.1943257713317872</v>
      </c>
      <c r="AD117">
        <v>1.2159482955932617</v>
      </c>
      <c r="AE117">
        <v>1.2073714828491211</v>
      </c>
      <c r="AF117">
        <v>1.158987169265747</v>
      </c>
      <c r="AG117">
        <v>1.1831531524658203</v>
      </c>
      <c r="AH117">
        <v>1.1354468154907227</v>
      </c>
      <c r="AI117">
        <v>1.0928415298461913</v>
      </c>
      <c r="AJ117">
        <v>1.126955976486206</v>
      </c>
      <c r="AK117">
        <v>1.2560054779052734</v>
      </c>
      <c r="AL117">
        <v>1.0963591670989989</v>
      </c>
      <c r="AM117">
        <v>1.0834716701507567</v>
      </c>
      <c r="AN117">
        <v>1.0686775064468383</v>
      </c>
      <c r="AO117">
        <v>1.0625812053680419</v>
      </c>
      <c r="AP117">
        <v>1.021202962398529</v>
      </c>
      <c r="AQ117">
        <v>1.0162197291851043</v>
      </c>
      <c r="AR117">
        <v>1.0440132427215576</v>
      </c>
      <c r="AS117">
        <v>0.99442625343799596</v>
      </c>
      <c r="AT117">
        <v>1.0003215621784329</v>
      </c>
      <c r="AU117">
        <v>1.0117135429382325</v>
      </c>
      <c r="AV117">
        <v>1.0151425504684448</v>
      </c>
      <c r="AW117">
        <v>1.0095218294858932</v>
      </c>
      <c r="AX117">
        <v>1.0230188083648681</v>
      </c>
      <c r="AY117">
        <v>1.0388344955444335</v>
      </c>
      <c r="AZ117">
        <v>1.0123711001873017</v>
      </c>
      <c r="BA117">
        <v>1.0184830355644225</v>
      </c>
      <c r="BB117">
        <v>1.037536084651947</v>
      </c>
      <c r="BC117">
        <v>1.0213939547538757</v>
      </c>
      <c r="BD117">
        <v>1.0111158037185668</v>
      </c>
      <c r="BE117">
        <v>1.0276548624038697</v>
      </c>
      <c r="BF117" t="e">
        <v>#N/A</v>
      </c>
    </row>
    <row r="118" spans="1:58" x14ac:dyDescent="0.35">
      <c r="A118" t="s">
        <v>245</v>
      </c>
      <c r="B118" t="e">
        <v>#N/A</v>
      </c>
      <c r="C118">
        <v>1.0278215885162354</v>
      </c>
      <c r="D118">
        <v>1.0579372978210448</v>
      </c>
      <c r="E118">
        <v>1.0845785999298097</v>
      </c>
      <c r="F118">
        <v>1.0648980808258057</v>
      </c>
      <c r="G118">
        <v>1.0419704008102417</v>
      </c>
      <c r="H118">
        <v>1.0223239636421204</v>
      </c>
      <c r="I118">
        <v>1.0277525901794433</v>
      </c>
      <c r="J118">
        <v>1.0173445117473603</v>
      </c>
      <c r="K118">
        <v>1.0405131673812866</v>
      </c>
      <c r="L118">
        <v>1.1059306049346924</v>
      </c>
      <c r="M118">
        <v>1.0717883920669555</v>
      </c>
      <c r="N118">
        <v>1.056329731941223</v>
      </c>
      <c r="O118">
        <v>1.1273863315582275</v>
      </c>
      <c r="P118">
        <v>1.2024637985229492</v>
      </c>
      <c r="Q118">
        <v>1.1698308944702149</v>
      </c>
      <c r="R118">
        <v>1.1745427703857423</v>
      </c>
      <c r="S118">
        <v>1.1847715759277344</v>
      </c>
      <c r="T118">
        <v>1.1394497394561767</v>
      </c>
      <c r="U118">
        <v>1.1545102691650391</v>
      </c>
      <c r="V118">
        <v>1.2081579399108886</v>
      </c>
      <c r="W118">
        <v>1.1878722572326661</v>
      </c>
      <c r="X118">
        <v>1.1754095077514648</v>
      </c>
      <c r="Y118">
        <v>1.1509673881530762</v>
      </c>
      <c r="Z118">
        <v>1.1076184558868407</v>
      </c>
      <c r="AA118">
        <v>1.0917464256286622</v>
      </c>
      <c r="AB118">
        <v>1.0748841762542725</v>
      </c>
      <c r="AC118">
        <v>1.0600928306579589</v>
      </c>
      <c r="AD118">
        <v>1.0665040254592895</v>
      </c>
      <c r="AE118">
        <v>1.0619738769531251</v>
      </c>
      <c r="AF118">
        <v>1.0891406345367431</v>
      </c>
      <c r="AG118">
        <v>1.0758132886886598</v>
      </c>
      <c r="AH118">
        <v>1.0436811542510986</v>
      </c>
      <c r="AI118">
        <v>1.0388595175743103</v>
      </c>
      <c r="AJ118">
        <v>1.0354247355461121</v>
      </c>
      <c r="AK118">
        <v>1.0492524433135986</v>
      </c>
      <c r="AL118">
        <v>1.0455387020111084</v>
      </c>
      <c r="AM118">
        <v>1.0260197877883912</v>
      </c>
      <c r="AN118">
        <v>1.0252980971336365</v>
      </c>
      <c r="AO118">
        <v>1.0162067329883575</v>
      </c>
      <c r="AP118">
        <v>1.0196532332897186</v>
      </c>
      <c r="AQ118">
        <v>1.0298611688613892</v>
      </c>
      <c r="AR118">
        <v>1.0335420346260071</v>
      </c>
      <c r="AS118">
        <v>1.0318132138252258</v>
      </c>
      <c r="AT118">
        <v>1.0252373123168945</v>
      </c>
      <c r="AU118">
        <v>1.0188823199272157</v>
      </c>
      <c r="AV118">
        <v>1.0189885377883912</v>
      </c>
      <c r="AW118">
        <v>1.0243460297584535</v>
      </c>
      <c r="AX118">
        <v>1.0248058438301086</v>
      </c>
      <c r="AY118">
        <v>1.0195782196521759</v>
      </c>
      <c r="AZ118">
        <v>1.0031944867968559</v>
      </c>
      <c r="BA118">
        <v>1.0146839046478271</v>
      </c>
      <c r="BB118">
        <v>1.0138015353679657</v>
      </c>
      <c r="BC118">
        <v>1.0121193599700928</v>
      </c>
      <c r="BD118">
        <v>1.0089083600044251</v>
      </c>
      <c r="BE118">
        <v>1.0062527030706405</v>
      </c>
      <c r="BF118" t="e">
        <v>#N/A</v>
      </c>
    </row>
    <row r="119" spans="1:58" x14ac:dyDescent="0.35">
      <c r="A119" t="s">
        <v>246</v>
      </c>
      <c r="B119" t="e">
        <v>#N/A</v>
      </c>
      <c r="C119" t="e">
        <v>#N/A</v>
      </c>
      <c r="D119" t="e">
        <v>#N/A</v>
      </c>
      <c r="E119" t="e">
        <v>#N/A</v>
      </c>
      <c r="F119" t="e">
        <v>#N/A</v>
      </c>
      <c r="G119" t="e">
        <v>#N/A</v>
      </c>
      <c r="H119" t="e">
        <v>#N/A</v>
      </c>
      <c r="I119">
        <v>1.0424178123474122</v>
      </c>
      <c r="J119">
        <v>1.0273481225967407</v>
      </c>
      <c r="K119">
        <v>1.0410566043853759</v>
      </c>
      <c r="L119">
        <v>1.0522592592239379</v>
      </c>
      <c r="M119">
        <v>1.069224352836609</v>
      </c>
      <c r="N119">
        <v>0.95094187259674068</v>
      </c>
      <c r="O119">
        <v>1.2644854164123536</v>
      </c>
      <c r="P119">
        <v>1.3108615875244141</v>
      </c>
      <c r="Q119">
        <v>1.2074270248413086</v>
      </c>
      <c r="R119">
        <v>1.1113113021850587</v>
      </c>
      <c r="S119">
        <v>1.12486496925354</v>
      </c>
      <c r="T119">
        <v>1.2657510375976562</v>
      </c>
      <c r="U119">
        <v>1.1573694324493409</v>
      </c>
      <c r="V119">
        <v>1.1828801155090332</v>
      </c>
      <c r="W119">
        <v>1.0832434272766114</v>
      </c>
      <c r="X119">
        <v>1.0831478881835936</v>
      </c>
      <c r="Y119">
        <v>1.1696059608459473</v>
      </c>
      <c r="Z119">
        <v>1.3591919708251954</v>
      </c>
      <c r="AA119">
        <v>1.2852884674072265</v>
      </c>
      <c r="AB119">
        <v>1.2686112213134766</v>
      </c>
      <c r="AC119">
        <v>1.1082259464263915</v>
      </c>
      <c r="AD119">
        <v>1.1205557632446288</v>
      </c>
      <c r="AE119">
        <v>1.1236922168731689</v>
      </c>
      <c r="AF119">
        <v>1.2511710548400878</v>
      </c>
      <c r="AG119">
        <v>1.4384228897094726</v>
      </c>
      <c r="AH119">
        <v>1.6003573226928711</v>
      </c>
      <c r="AI119">
        <v>1.3738944625854492</v>
      </c>
      <c r="AJ119">
        <v>1.3206179428100586</v>
      </c>
      <c r="AK119">
        <v>1.2217146873474121</v>
      </c>
      <c r="AL119">
        <v>1.1873185157775878</v>
      </c>
      <c r="AM119">
        <v>1.1045127010345459</v>
      </c>
      <c r="AN119">
        <v>1.2366277122497558</v>
      </c>
      <c r="AO119">
        <v>1.0678926181793214</v>
      </c>
      <c r="AP119">
        <v>1.1059553432464599</v>
      </c>
      <c r="AQ119">
        <v>1.0741825675964356</v>
      </c>
      <c r="AR119">
        <v>1.1016521263122558</v>
      </c>
      <c r="AS119">
        <v>1.1162421131134033</v>
      </c>
      <c r="AT119">
        <v>1.128585376739502</v>
      </c>
      <c r="AU119">
        <v>1.114687442779541</v>
      </c>
      <c r="AV119">
        <v>1.0884819316864014</v>
      </c>
      <c r="AW119">
        <v>1.1132081031799317</v>
      </c>
      <c r="AX119">
        <v>1.1354751777648926</v>
      </c>
      <c r="AY119">
        <v>1.116438570022583</v>
      </c>
      <c r="AZ119">
        <v>1.0981779956817628</v>
      </c>
      <c r="BA119">
        <v>1.0576962995529176</v>
      </c>
      <c r="BB119">
        <v>1.0658083963394165</v>
      </c>
      <c r="BC119">
        <v>1.083881483078003</v>
      </c>
      <c r="BD119">
        <v>1.0698664712905883</v>
      </c>
      <c r="BE119">
        <v>1.0707161045074463</v>
      </c>
      <c r="BF119" t="e">
        <v>#N/A</v>
      </c>
    </row>
    <row r="120" spans="1:58" x14ac:dyDescent="0.35">
      <c r="A120" t="s">
        <v>247</v>
      </c>
      <c r="B120" t="e">
        <v>#N/A</v>
      </c>
      <c r="C120">
        <v>1.0778571748733521</v>
      </c>
      <c r="D120">
        <v>1.0419957733154297</v>
      </c>
      <c r="E120">
        <v>1.0551046895980836</v>
      </c>
      <c r="F120">
        <v>1.0532870578765869</v>
      </c>
      <c r="G120">
        <v>1.0513685750961304</v>
      </c>
      <c r="H120">
        <v>1.0497086906433106</v>
      </c>
      <c r="I120">
        <v>1.054953899383545</v>
      </c>
      <c r="J120">
        <v>1.0491886329650879</v>
      </c>
      <c r="K120">
        <v>1.0443339872360229</v>
      </c>
      <c r="L120">
        <v>1.2265952873229979</v>
      </c>
      <c r="M120">
        <v>1.050913519859314</v>
      </c>
      <c r="N120">
        <v>1.056044216156006</v>
      </c>
      <c r="O120">
        <v>1.1270539569854736</v>
      </c>
      <c r="P120">
        <v>1.2081005096435546</v>
      </c>
      <c r="Q120">
        <v>1.0717744064331054</v>
      </c>
      <c r="R120">
        <v>1.0800788688659668</v>
      </c>
      <c r="S120">
        <v>1.0674910640716553</v>
      </c>
      <c r="T120">
        <v>1.0460375833511353</v>
      </c>
      <c r="U120">
        <v>1.0275163102149962</v>
      </c>
      <c r="V120">
        <v>1.0543798398971558</v>
      </c>
      <c r="W120">
        <v>1.0319647884368897</v>
      </c>
      <c r="X120">
        <v>1.0155739426612853</v>
      </c>
      <c r="Y120">
        <v>1.0091428303718566</v>
      </c>
      <c r="Z120">
        <v>1.0174351286888124</v>
      </c>
      <c r="AA120">
        <v>1.0100524091720582</v>
      </c>
      <c r="AB120">
        <v>1.0177673912048339</v>
      </c>
      <c r="AC120">
        <v>0.99893516995012765</v>
      </c>
      <c r="AD120">
        <v>1.0033235877752305</v>
      </c>
      <c r="AE120">
        <v>1.0222658586502076</v>
      </c>
      <c r="AF120">
        <v>1.0226459693908692</v>
      </c>
      <c r="AG120">
        <v>1.0260573482513429</v>
      </c>
      <c r="AH120">
        <v>1.0158817398548126</v>
      </c>
      <c r="AI120">
        <v>1.0043740385770799</v>
      </c>
      <c r="AJ120">
        <v>1.001150405332446</v>
      </c>
      <c r="AK120">
        <v>0.9927468556165695</v>
      </c>
      <c r="AL120">
        <v>0.99443101286888125</v>
      </c>
      <c r="AM120">
        <v>1.005950589776039</v>
      </c>
      <c r="AN120">
        <v>0.99945532504469159</v>
      </c>
      <c r="AO120">
        <v>0.98726300239562992</v>
      </c>
      <c r="AP120">
        <v>0.98752401947975155</v>
      </c>
      <c r="AQ120">
        <v>0.98802132487297056</v>
      </c>
      <c r="AR120">
        <v>0.98449727058410641</v>
      </c>
      <c r="AS120">
        <v>0.98285243988037108</v>
      </c>
      <c r="AT120">
        <v>0.98647534132003789</v>
      </c>
      <c r="AU120">
        <v>0.98748848080635065</v>
      </c>
      <c r="AV120">
        <v>0.98878567814826968</v>
      </c>
      <c r="AW120">
        <v>0.99069259643554686</v>
      </c>
      <c r="AX120">
        <v>0.98734798550605773</v>
      </c>
      <c r="AY120">
        <v>0.99499716579914088</v>
      </c>
      <c r="AZ120">
        <v>0.97839410305023189</v>
      </c>
      <c r="BA120">
        <v>0.98146560311317443</v>
      </c>
      <c r="BB120">
        <v>0.99069842278957365</v>
      </c>
      <c r="BC120">
        <v>0.99440221607685086</v>
      </c>
      <c r="BD120">
        <v>1.0167156374454498</v>
      </c>
      <c r="BE120">
        <v>1.020142891407013</v>
      </c>
      <c r="BF120" t="e">
        <v>#N/A</v>
      </c>
    </row>
    <row r="121" spans="1:58" x14ac:dyDescent="0.35">
      <c r="A121" t="s">
        <v>248</v>
      </c>
      <c r="B121" t="e">
        <v>#N/A</v>
      </c>
      <c r="C121" t="e">
        <v>#N/A</v>
      </c>
      <c r="D121" t="e">
        <v>#N/A</v>
      </c>
      <c r="E121" t="e">
        <v>#N/A</v>
      </c>
      <c r="F121" t="e">
        <v>#N/A</v>
      </c>
      <c r="G121" t="e">
        <v>#N/A</v>
      </c>
      <c r="H121" t="e">
        <v>#N/A</v>
      </c>
      <c r="I121" t="e">
        <v>#N/A</v>
      </c>
      <c r="J121" t="e">
        <v>#N/A</v>
      </c>
      <c r="K121" t="e">
        <v>#N/A</v>
      </c>
      <c r="L121" t="e">
        <v>#N/A</v>
      </c>
      <c r="M121" t="e">
        <v>#N/A</v>
      </c>
      <c r="N121" t="e">
        <v>#N/A</v>
      </c>
      <c r="O121" t="e">
        <v>#N/A</v>
      </c>
      <c r="P121" t="e">
        <v>#N/A</v>
      </c>
      <c r="Q121" t="e">
        <v>#N/A</v>
      </c>
      <c r="R121">
        <v>1.0469389152526856</v>
      </c>
      <c r="S121">
        <v>1.1426095104217528</v>
      </c>
      <c r="T121">
        <v>0.95210457801818849</v>
      </c>
      <c r="U121">
        <v>1.1319893550872804</v>
      </c>
      <c r="V121">
        <v>0.99615968763828278</v>
      </c>
      <c r="W121">
        <v>1.1878162002563477</v>
      </c>
      <c r="X121">
        <v>1.0605604839324951</v>
      </c>
      <c r="Y121">
        <v>1.0617210626602174</v>
      </c>
      <c r="Z121">
        <v>0.98388759970664974</v>
      </c>
      <c r="AA121">
        <v>0.9973975437879562</v>
      </c>
      <c r="AB121">
        <v>1.0624528074264525</v>
      </c>
      <c r="AC121">
        <v>0.99193691670894624</v>
      </c>
      <c r="AD121">
        <v>1.0468442964553832</v>
      </c>
      <c r="AE121">
        <v>1.1927055549621581</v>
      </c>
      <c r="AF121">
        <v>1.1274096012115478</v>
      </c>
      <c r="AG121">
        <v>1.0521626996994018</v>
      </c>
      <c r="AH121">
        <v>1.0285758709907531</v>
      </c>
      <c r="AI121">
        <v>1.0281589651107788</v>
      </c>
      <c r="AJ121">
        <v>1.0687668704986573</v>
      </c>
      <c r="AK121">
        <v>1.0187852931022645</v>
      </c>
      <c r="AL121">
        <v>1.0206298041343689</v>
      </c>
      <c r="AM121">
        <v>1.012323282957077</v>
      </c>
      <c r="AN121">
        <v>1.0601984119415284</v>
      </c>
      <c r="AO121">
        <v>0.99599503397941591</v>
      </c>
      <c r="AP121">
        <v>0.99587781846523282</v>
      </c>
      <c r="AQ121">
        <v>1.0077977764606476</v>
      </c>
      <c r="AR121">
        <v>1.009212126135826</v>
      </c>
      <c r="AS121">
        <v>1.021441674232483</v>
      </c>
      <c r="AT121">
        <v>1.0308553433418275</v>
      </c>
      <c r="AU121">
        <v>1.020245804786682</v>
      </c>
      <c r="AV121">
        <v>1.1065168857574463</v>
      </c>
      <c r="AW121">
        <v>1.0505072736740113</v>
      </c>
      <c r="AX121">
        <v>1.1986802673339845</v>
      </c>
      <c r="AY121">
        <v>1.0281875586509706</v>
      </c>
      <c r="AZ121">
        <v>1.0841218376159667</v>
      </c>
      <c r="BA121">
        <v>1.0641345739364625</v>
      </c>
      <c r="BB121">
        <v>1.0450061035156251</v>
      </c>
      <c r="BC121">
        <v>1.0559931468963624</v>
      </c>
      <c r="BD121">
        <v>1.0344431781768799</v>
      </c>
      <c r="BE121">
        <v>1.0228142881393432</v>
      </c>
      <c r="BF121" t="e">
        <v>#N/A</v>
      </c>
    </row>
    <row r="122" spans="1:58" x14ac:dyDescent="0.35">
      <c r="A122" t="s">
        <v>249</v>
      </c>
      <c r="B122" t="e">
        <v>#N/A</v>
      </c>
      <c r="C122" t="e">
        <v>#N/A</v>
      </c>
      <c r="D122" t="e">
        <v>#N/A</v>
      </c>
      <c r="E122" t="e">
        <v>#N/A</v>
      </c>
      <c r="F122" t="e">
        <v>#N/A</v>
      </c>
      <c r="G122" t="e">
        <v>#N/A</v>
      </c>
      <c r="H122" t="e">
        <v>#N/A</v>
      </c>
      <c r="I122" t="e">
        <v>#N/A</v>
      </c>
      <c r="J122" t="e">
        <v>#N/A</v>
      </c>
      <c r="K122" t="e">
        <v>#N/A</v>
      </c>
      <c r="L122" t="e">
        <v>#N/A</v>
      </c>
      <c r="M122" t="e">
        <v>#N/A</v>
      </c>
      <c r="N122" t="e">
        <v>#N/A</v>
      </c>
      <c r="O122" t="e">
        <v>#N/A</v>
      </c>
      <c r="P122" t="e">
        <v>#N/A</v>
      </c>
      <c r="Q122" t="e">
        <v>#N/A</v>
      </c>
      <c r="R122" t="e">
        <v>#N/A</v>
      </c>
      <c r="S122" t="e">
        <v>#N/A</v>
      </c>
      <c r="T122" t="e">
        <v>#N/A</v>
      </c>
      <c r="U122" t="e">
        <v>#N/A</v>
      </c>
      <c r="V122" t="e">
        <v>#N/A</v>
      </c>
      <c r="W122" t="e">
        <v>#N/A</v>
      </c>
      <c r="X122" t="e">
        <v>#N/A</v>
      </c>
      <c r="Y122" t="e">
        <v>#N/A</v>
      </c>
      <c r="Z122" t="e">
        <v>#N/A</v>
      </c>
      <c r="AA122" t="e">
        <v>#N/A</v>
      </c>
      <c r="AB122" t="e">
        <v>#N/A</v>
      </c>
      <c r="AC122" t="e">
        <v>#N/A</v>
      </c>
      <c r="AD122" t="e">
        <v>#N/A</v>
      </c>
      <c r="AE122" t="e">
        <v>#N/A</v>
      </c>
      <c r="AF122" t="e">
        <v>#N/A</v>
      </c>
      <c r="AG122">
        <v>1.9635649871826173</v>
      </c>
      <c r="AH122">
        <v>15.722163085937501</v>
      </c>
      <c r="AI122">
        <v>13.434616699218751</v>
      </c>
      <c r="AJ122">
        <v>16.467268066406248</v>
      </c>
      <c r="AK122">
        <v>2.60888671875</v>
      </c>
      <c r="AL122">
        <v>1.3889963150024414</v>
      </c>
      <c r="AM122">
        <v>1.1613573074340819</v>
      </c>
      <c r="AN122">
        <v>1.0566284465789795</v>
      </c>
      <c r="AO122">
        <v>1.1328014087677003</v>
      </c>
      <c r="AP122">
        <v>1.174264030456543</v>
      </c>
      <c r="AQ122">
        <v>1.1015643310546874</v>
      </c>
      <c r="AR122">
        <v>1.0580322408676148</v>
      </c>
      <c r="AS122">
        <v>1.1173852443695069</v>
      </c>
      <c r="AT122">
        <v>1.161316261291504</v>
      </c>
      <c r="AU122">
        <v>1.178748264312744</v>
      </c>
      <c r="AV122">
        <v>1.2155170822143555</v>
      </c>
      <c r="AW122">
        <v>1.1552709770202636</v>
      </c>
      <c r="AX122">
        <v>1.2093653869628906</v>
      </c>
      <c r="AY122">
        <v>1.0469108486175538</v>
      </c>
      <c r="AZ122">
        <v>1.1954228591918945</v>
      </c>
      <c r="BA122">
        <v>1.2054295921325684</v>
      </c>
      <c r="BB122">
        <v>1.0478556966781616</v>
      </c>
      <c r="BC122">
        <v>1.0949908161163331</v>
      </c>
      <c r="BD122">
        <v>1.0577123975753784</v>
      </c>
      <c r="BE122">
        <v>1.0182354986667632</v>
      </c>
      <c r="BF122" t="e">
        <v>#N/A</v>
      </c>
    </row>
    <row r="123" spans="1:58" x14ac:dyDescent="0.35">
      <c r="A123" t="s">
        <v>250</v>
      </c>
      <c r="B123" t="e">
        <v>#N/A</v>
      </c>
      <c r="C123">
        <v>1.0866217708587647</v>
      </c>
      <c r="D123">
        <v>1.0001830813474952</v>
      </c>
      <c r="E123">
        <v>0.98122683286666867</v>
      </c>
      <c r="F123">
        <v>1.0269073009490968</v>
      </c>
      <c r="G123">
        <v>0.97948026180267334</v>
      </c>
      <c r="H123">
        <v>1.0171378886699676</v>
      </c>
      <c r="I123">
        <v>1.0240080904960633</v>
      </c>
      <c r="J123">
        <v>1.0167884087562562</v>
      </c>
      <c r="K123">
        <v>0.9982013332843781</v>
      </c>
      <c r="L123">
        <v>1.153156614303589</v>
      </c>
      <c r="M123">
        <v>0.90780841827392578</v>
      </c>
      <c r="N123">
        <v>1.0120524585247039</v>
      </c>
      <c r="O123">
        <v>1.1020384120941162</v>
      </c>
      <c r="P123">
        <v>1.1604927253723145</v>
      </c>
      <c r="Q123">
        <v>1.1183510875701905</v>
      </c>
      <c r="R123">
        <v>1.1890617179870606</v>
      </c>
      <c r="S123">
        <v>1.1689982032775879</v>
      </c>
      <c r="T123">
        <v>1.0308099555969239</v>
      </c>
      <c r="U123">
        <v>1.0563864421844482</v>
      </c>
      <c r="V123">
        <v>1.0955072021484376</v>
      </c>
      <c r="W123">
        <v>1.1085307693481445</v>
      </c>
      <c r="X123">
        <v>1.1159255409240723</v>
      </c>
      <c r="Y123">
        <v>1.1183803749084473</v>
      </c>
      <c r="Z123">
        <v>1.1019071960449218</v>
      </c>
      <c r="AA123">
        <v>1.0830578231811523</v>
      </c>
      <c r="AB123">
        <v>1.0871172332763672</v>
      </c>
      <c r="AC123">
        <v>1.0540195226669311</v>
      </c>
      <c r="AD123">
        <v>1.0645562410354614</v>
      </c>
      <c r="AE123">
        <v>1.0976900959014892</v>
      </c>
      <c r="AF123">
        <v>1.1063719844818116</v>
      </c>
      <c r="AG123">
        <v>1.1253196144104003</v>
      </c>
      <c r="AH123">
        <v>1.1889723396301271</v>
      </c>
      <c r="AI123">
        <v>1.2569848442077636</v>
      </c>
      <c r="AJ123">
        <v>1.1701641464233399</v>
      </c>
      <c r="AK123">
        <v>1.1122107124328613</v>
      </c>
      <c r="AL123">
        <v>1.4198877334594726</v>
      </c>
      <c r="AM123">
        <v>1.114352159500122</v>
      </c>
      <c r="AN123">
        <v>1.0693140268325805</v>
      </c>
      <c r="AO123">
        <v>1.0419393920898437</v>
      </c>
      <c r="AP123">
        <v>1.0607984828948975</v>
      </c>
      <c r="AQ123">
        <v>1.0157312035560608</v>
      </c>
      <c r="AR123">
        <v>1.0093320554494858</v>
      </c>
      <c r="AS123">
        <v>1.0619731330871582</v>
      </c>
      <c r="AT123">
        <v>1.0712684154510499</v>
      </c>
      <c r="AU123">
        <v>1.0489964962005616</v>
      </c>
      <c r="AV123">
        <v>1.2353013420104981</v>
      </c>
      <c r="AW123">
        <v>1.0812948513031007</v>
      </c>
      <c r="AX123">
        <v>1.1515117454528809</v>
      </c>
      <c r="AY123">
        <v>1.1163730335235595</v>
      </c>
      <c r="AZ123">
        <v>1.0209380340576173</v>
      </c>
      <c r="BA123">
        <v>1.1079161357879639</v>
      </c>
      <c r="BB123">
        <v>1.0938280677795411</v>
      </c>
      <c r="BC123">
        <v>1.053661389350891</v>
      </c>
      <c r="BD123">
        <v>1.079936809539795</v>
      </c>
      <c r="BE123">
        <v>1.0914268684387207</v>
      </c>
      <c r="BF123" t="e">
        <v>#N/A</v>
      </c>
    </row>
    <row r="124" spans="1:58" x14ac:dyDescent="0.35">
      <c r="A124" t="s">
        <v>251</v>
      </c>
      <c r="B124" t="e">
        <v>#N/A</v>
      </c>
      <c r="C124" t="e">
        <v>#N/A</v>
      </c>
      <c r="D124" t="e">
        <v>#N/A</v>
      </c>
      <c r="E124" t="e">
        <v>#N/A</v>
      </c>
      <c r="F124" t="e">
        <v>#N/A</v>
      </c>
      <c r="G124" t="e">
        <v>#N/A</v>
      </c>
      <c r="H124" t="e">
        <v>#N/A</v>
      </c>
      <c r="I124" t="e">
        <v>#N/A</v>
      </c>
      <c r="J124" t="e">
        <v>#N/A</v>
      </c>
      <c r="K124" t="e">
        <v>#N/A</v>
      </c>
      <c r="L124" t="e">
        <v>#N/A</v>
      </c>
      <c r="M124">
        <v>1.0711338281631471</v>
      </c>
      <c r="N124">
        <v>1.0522769784927368</v>
      </c>
      <c r="O124">
        <v>1.1625528526306153</v>
      </c>
      <c r="P124">
        <v>1.1298966217041015</v>
      </c>
      <c r="Q124">
        <v>1.0946098899841308</v>
      </c>
      <c r="R124">
        <v>1.0917210960388184</v>
      </c>
      <c r="S124">
        <v>1.0889634990692139</v>
      </c>
      <c r="T124">
        <v>1.1185601997375487</v>
      </c>
      <c r="U124">
        <v>1.0917443370819091</v>
      </c>
      <c r="V124">
        <v>1.06804274559021</v>
      </c>
      <c r="W124">
        <v>1.0950226211547851</v>
      </c>
      <c r="X124">
        <v>1.04</v>
      </c>
      <c r="Y124">
        <v>1.0584677410125733</v>
      </c>
      <c r="Z124">
        <v>1.0673992681503295</v>
      </c>
      <c r="AA124">
        <v>1.0515210151672363</v>
      </c>
      <c r="AB124">
        <v>1.0521739149093627</v>
      </c>
      <c r="AC124">
        <v>1.1009174346923829</v>
      </c>
      <c r="AD124">
        <v>1.0495448160171508</v>
      </c>
      <c r="AE124">
        <v>0.97833992004394532</v>
      </c>
      <c r="AF124">
        <v>0.98937246918678279</v>
      </c>
      <c r="AG124">
        <v>1.1960784339904784</v>
      </c>
      <c r="AH124">
        <v>1.0563079118728638</v>
      </c>
      <c r="AI124">
        <v>1.0523872661590576</v>
      </c>
      <c r="AJ124">
        <v>1.0685335302352905</v>
      </c>
      <c r="AK124">
        <v>1.0133333337306976</v>
      </c>
      <c r="AL124">
        <v>1.0997807025909423</v>
      </c>
      <c r="AM124">
        <v>1.0530376100540162</v>
      </c>
      <c r="AN124">
        <v>1.072527470588684</v>
      </c>
      <c r="AO124">
        <v>1.044921875</v>
      </c>
      <c r="AP124">
        <v>1.0203408455848695</v>
      </c>
      <c r="AQ124">
        <v>1.0674215126037598</v>
      </c>
      <c r="AR124">
        <v>1.0494713354110718</v>
      </c>
      <c r="AS124">
        <v>1.0263930344581604</v>
      </c>
      <c r="AT124">
        <v>1.0170764076709746</v>
      </c>
      <c r="AU124">
        <v>1.0051207232475281</v>
      </c>
      <c r="AV124">
        <v>0.99744482755661013</v>
      </c>
      <c r="AW124">
        <v>1.060697922706604</v>
      </c>
      <c r="AX124">
        <v>1.081413745880127</v>
      </c>
      <c r="AY124">
        <v>1.0056323283910751</v>
      </c>
      <c r="AZ124">
        <v>1.0152375626564025</v>
      </c>
      <c r="BA124">
        <v>1.0228774929046631</v>
      </c>
      <c r="BB124">
        <v>1.0053457939624786</v>
      </c>
      <c r="BC124">
        <v>1.0090463560819627</v>
      </c>
      <c r="BD124">
        <v>1.0397922086715699</v>
      </c>
      <c r="BE124">
        <v>0.99764511123299604</v>
      </c>
      <c r="BF124" t="e">
        <v>#N/A</v>
      </c>
    </row>
    <row r="125" spans="1:58" x14ac:dyDescent="0.35">
      <c r="A125" t="s">
        <v>252</v>
      </c>
      <c r="B125" t="e">
        <v>#N/A</v>
      </c>
      <c r="C125" t="e">
        <v>#N/A</v>
      </c>
      <c r="D125" t="e">
        <v>#N/A</v>
      </c>
      <c r="E125" t="e">
        <v>#N/A</v>
      </c>
      <c r="F125" t="e">
        <v>#N/A</v>
      </c>
      <c r="G125" t="e">
        <v>#N/A</v>
      </c>
      <c r="H125" t="e">
        <v>#N/A</v>
      </c>
      <c r="I125" t="e">
        <v>#N/A</v>
      </c>
      <c r="J125" t="e">
        <v>#N/A</v>
      </c>
      <c r="K125" t="e">
        <v>#N/A</v>
      </c>
      <c r="L125" t="e">
        <v>#N/A</v>
      </c>
      <c r="M125" t="e">
        <v>#N/A</v>
      </c>
      <c r="N125" t="e">
        <v>#N/A</v>
      </c>
      <c r="O125" t="e">
        <v>#N/A</v>
      </c>
      <c r="P125" t="e">
        <v>#N/A</v>
      </c>
      <c r="Q125" t="e">
        <v>#N/A</v>
      </c>
      <c r="R125" t="e">
        <v>#N/A</v>
      </c>
      <c r="S125" t="e">
        <v>#N/A</v>
      </c>
      <c r="T125" t="e">
        <v>#N/A</v>
      </c>
      <c r="U125" t="e">
        <v>#N/A</v>
      </c>
      <c r="V125" t="e">
        <v>#N/A</v>
      </c>
      <c r="W125" t="e">
        <v>#N/A</v>
      </c>
      <c r="X125" t="e">
        <v>#N/A</v>
      </c>
      <c r="Y125" t="e">
        <v>#N/A</v>
      </c>
      <c r="Z125" t="e">
        <v>#N/A</v>
      </c>
      <c r="AA125" t="e">
        <v>#N/A</v>
      </c>
      <c r="AB125" t="e">
        <v>#N/A</v>
      </c>
      <c r="AC125" t="e">
        <v>#N/A</v>
      </c>
      <c r="AD125" t="e">
        <v>#N/A</v>
      </c>
      <c r="AE125" t="e">
        <v>#N/A</v>
      </c>
      <c r="AF125" t="e">
        <v>#N/A</v>
      </c>
      <c r="AG125" t="e">
        <v>#N/A</v>
      </c>
      <c r="AH125" t="e">
        <v>#N/A</v>
      </c>
      <c r="AI125" t="e">
        <v>#N/A</v>
      </c>
      <c r="AJ125" t="e">
        <v>#N/A</v>
      </c>
      <c r="AK125" t="e">
        <v>#N/A</v>
      </c>
      <c r="AL125" t="e">
        <v>#N/A</v>
      </c>
      <c r="AM125" t="e">
        <v>#N/A</v>
      </c>
      <c r="AN125" t="e">
        <v>#N/A</v>
      </c>
      <c r="AO125" t="e">
        <v>#N/A</v>
      </c>
      <c r="AP125" t="e">
        <v>#N/A</v>
      </c>
      <c r="AQ125" t="e">
        <v>#N/A</v>
      </c>
      <c r="AR125" t="e">
        <v>#N/A</v>
      </c>
      <c r="AS125" t="e">
        <v>#N/A</v>
      </c>
      <c r="AT125" t="e">
        <v>#N/A</v>
      </c>
      <c r="AU125" t="e">
        <v>#N/A</v>
      </c>
      <c r="AV125" t="e">
        <v>#N/A</v>
      </c>
      <c r="AW125" t="e">
        <v>#N/A</v>
      </c>
      <c r="AX125" t="e">
        <v>#N/A</v>
      </c>
      <c r="AY125" t="e">
        <v>#N/A</v>
      </c>
      <c r="AZ125" t="e">
        <v>#N/A</v>
      </c>
      <c r="BA125" t="e">
        <v>#N/A</v>
      </c>
      <c r="BB125" t="e">
        <v>#N/A</v>
      </c>
      <c r="BC125" t="e">
        <v>#N/A</v>
      </c>
      <c r="BD125" t="e">
        <v>#N/A</v>
      </c>
      <c r="BE125" t="e">
        <v>#N/A</v>
      </c>
      <c r="BF125" t="e">
        <v>#N/A</v>
      </c>
    </row>
    <row r="126" spans="1:58" x14ac:dyDescent="0.35">
      <c r="A126" t="s">
        <v>253</v>
      </c>
      <c r="B126" t="e">
        <v>#N/A</v>
      </c>
      <c r="C126">
        <v>1.1409664630889893</v>
      </c>
      <c r="D126">
        <v>1.1844883918762208</v>
      </c>
      <c r="E126">
        <v>1.2846223640441894</v>
      </c>
      <c r="F126">
        <v>1.3292142868041992</v>
      </c>
      <c r="G126">
        <v>1.0642017936706543</v>
      </c>
      <c r="H126">
        <v>1.1398972797393798</v>
      </c>
      <c r="I126">
        <v>1.1610418319702149</v>
      </c>
      <c r="J126">
        <v>1.1594007110595703</v>
      </c>
      <c r="K126">
        <v>1.1459408378601075</v>
      </c>
      <c r="L126">
        <v>1.2018957710266114</v>
      </c>
      <c r="M126">
        <v>1.120615110397339</v>
      </c>
      <c r="N126">
        <v>1.1593962001800537</v>
      </c>
      <c r="O126">
        <v>1.1295702266693115</v>
      </c>
      <c r="P126">
        <v>1.3043326759338378</v>
      </c>
      <c r="Q126">
        <v>1.2442332077026368</v>
      </c>
      <c r="R126">
        <v>1.2122348213195802</v>
      </c>
      <c r="S126">
        <v>1.1481986236572266</v>
      </c>
      <c r="T126">
        <v>1.2223500633239746</v>
      </c>
      <c r="U126">
        <v>1.1853675842285156</v>
      </c>
      <c r="V126">
        <v>1.2438122177124022</v>
      </c>
      <c r="W126">
        <v>1.1737968063354491</v>
      </c>
      <c r="X126">
        <v>1.0614887332916261</v>
      </c>
      <c r="Y126">
        <v>1.0488143396377563</v>
      </c>
      <c r="Z126">
        <v>1.0445532131195068</v>
      </c>
      <c r="AA126">
        <v>1.0420535850524901</v>
      </c>
      <c r="AB126">
        <v>1.0422687721252442</v>
      </c>
      <c r="AC126">
        <v>1.0478618192672728</v>
      </c>
      <c r="AD126">
        <v>1.0670849514007568</v>
      </c>
      <c r="AE126">
        <v>1.057374677658081</v>
      </c>
      <c r="AF126">
        <v>1.1039146900177002</v>
      </c>
      <c r="AG126">
        <v>1.1021874141693115</v>
      </c>
      <c r="AH126">
        <v>1.0785334253311156</v>
      </c>
      <c r="AI126">
        <v>1.0643355846405029</v>
      </c>
      <c r="AJ126">
        <v>1.0769429874420167</v>
      </c>
      <c r="AK126">
        <v>1.0745648336410523</v>
      </c>
      <c r="AL126">
        <v>1.0497886943817138</v>
      </c>
      <c r="AM126">
        <v>1.0385183334350585</v>
      </c>
      <c r="AN126">
        <v>1.049527702331543</v>
      </c>
      <c r="AO126">
        <v>0.98957213759422302</v>
      </c>
      <c r="AP126">
        <v>1.0095141077041625</v>
      </c>
      <c r="AQ126">
        <v>1.0365041828155517</v>
      </c>
      <c r="AR126">
        <v>1.030605080127716</v>
      </c>
      <c r="AS126">
        <v>1.0339508557319641</v>
      </c>
      <c r="AT126">
        <v>1.0298408007621764</v>
      </c>
      <c r="AU126">
        <v>1.0103156173229217</v>
      </c>
      <c r="AV126">
        <v>0.99860178783535958</v>
      </c>
      <c r="AW126">
        <v>1.0239722204208375</v>
      </c>
      <c r="AX126">
        <v>1.0295667171478271</v>
      </c>
      <c r="AY126">
        <v>1.0354228854179381</v>
      </c>
      <c r="AZ126">
        <v>1.0316144418716431</v>
      </c>
      <c r="BA126">
        <v>1.0158459591865538</v>
      </c>
      <c r="BB126">
        <v>1.0104351007938386</v>
      </c>
      <c r="BC126">
        <v>1.008533262014389</v>
      </c>
      <c r="BD126">
        <v>1.0060043829679488</v>
      </c>
      <c r="BE126">
        <v>1.0220977663993835</v>
      </c>
      <c r="BF126" t="e">
        <v>#N/A</v>
      </c>
    </row>
    <row r="127" spans="1:58" x14ac:dyDescent="0.35">
      <c r="A127" t="s">
        <v>254</v>
      </c>
      <c r="B127" t="e">
        <v>#N/A</v>
      </c>
      <c r="C127" t="e">
        <v>#N/A</v>
      </c>
      <c r="D127" t="e">
        <v>#N/A</v>
      </c>
      <c r="E127" t="e">
        <v>#N/A</v>
      </c>
      <c r="F127" t="e">
        <v>#N/A</v>
      </c>
      <c r="G127" t="e">
        <v>#N/A</v>
      </c>
      <c r="H127" t="e">
        <v>#N/A</v>
      </c>
      <c r="I127" t="e">
        <v>#N/A</v>
      </c>
      <c r="J127" t="e">
        <v>#N/A</v>
      </c>
      <c r="K127" t="e">
        <v>#N/A</v>
      </c>
      <c r="L127" t="e">
        <v>#N/A</v>
      </c>
      <c r="M127" t="e">
        <v>#N/A</v>
      </c>
      <c r="N127" t="e">
        <v>#N/A</v>
      </c>
      <c r="O127" t="e">
        <v>#N/A</v>
      </c>
      <c r="P127" t="e">
        <v>#N/A</v>
      </c>
      <c r="Q127" t="e">
        <v>#N/A</v>
      </c>
      <c r="R127" t="e">
        <v>#N/A</v>
      </c>
      <c r="S127" t="e">
        <v>#N/A</v>
      </c>
      <c r="T127" t="e">
        <v>#N/A</v>
      </c>
      <c r="U127" t="e">
        <v>#N/A</v>
      </c>
      <c r="V127" t="e">
        <v>#N/A</v>
      </c>
      <c r="W127" t="e">
        <v>#N/A</v>
      </c>
      <c r="X127" t="e">
        <v>#N/A</v>
      </c>
      <c r="Y127" t="e">
        <v>#N/A</v>
      </c>
      <c r="Z127" t="e">
        <v>#N/A</v>
      </c>
      <c r="AA127" t="e">
        <v>#N/A</v>
      </c>
      <c r="AB127" t="e">
        <v>#N/A</v>
      </c>
      <c r="AC127" t="e">
        <v>#N/A</v>
      </c>
      <c r="AD127" t="e">
        <v>#N/A</v>
      </c>
      <c r="AE127" t="e">
        <v>#N/A</v>
      </c>
      <c r="AF127" t="e">
        <v>#N/A</v>
      </c>
      <c r="AG127" t="e">
        <v>#N/A</v>
      </c>
      <c r="AH127" t="e">
        <v>#N/A</v>
      </c>
      <c r="AI127" t="e">
        <v>#N/A</v>
      </c>
      <c r="AJ127" t="e">
        <v>#N/A</v>
      </c>
      <c r="AK127" t="e">
        <v>#N/A</v>
      </c>
      <c r="AL127" t="e">
        <v>#N/A</v>
      </c>
      <c r="AM127" t="e">
        <v>#N/A</v>
      </c>
      <c r="AN127" t="e">
        <v>#N/A</v>
      </c>
      <c r="AO127" t="e">
        <v>#N/A</v>
      </c>
      <c r="AP127" t="e">
        <v>#N/A</v>
      </c>
      <c r="AQ127">
        <v>1.1140093326568603</v>
      </c>
      <c r="AR127">
        <v>1.0180520462989806</v>
      </c>
      <c r="AS127">
        <v>0.97829417943954466</v>
      </c>
      <c r="AT127">
        <v>0.96163473367691044</v>
      </c>
      <c r="AU127">
        <v>0.96790544748306273</v>
      </c>
      <c r="AV127">
        <v>1.0352883768081664</v>
      </c>
      <c r="AW127">
        <v>1.0125736737251281</v>
      </c>
      <c r="AX127">
        <v>1.0711898946762084</v>
      </c>
      <c r="AY127">
        <v>1.0142052531242371</v>
      </c>
      <c r="AZ127">
        <v>1.0469315195083617</v>
      </c>
      <c r="BA127">
        <v>1.0455304193496704</v>
      </c>
      <c r="BB127">
        <v>1.0220985984802247</v>
      </c>
      <c r="BC127">
        <v>1.0179887890815735</v>
      </c>
      <c r="BD127">
        <v>1.0322095036506653</v>
      </c>
      <c r="BE127">
        <v>0.99784716606140134</v>
      </c>
      <c r="BF127" t="e">
        <v>#N/A</v>
      </c>
    </row>
    <row r="128" spans="1:58" x14ac:dyDescent="0.35">
      <c r="A128" t="s">
        <v>255</v>
      </c>
      <c r="B128" t="e">
        <v>#N/A</v>
      </c>
      <c r="C128" t="e">
        <v>#N/A</v>
      </c>
      <c r="D128" t="e">
        <v>#N/A</v>
      </c>
      <c r="E128" t="e">
        <v>#N/A</v>
      </c>
      <c r="F128" t="e">
        <v>#N/A</v>
      </c>
      <c r="G128" t="e">
        <v>#N/A</v>
      </c>
      <c r="H128">
        <v>1.0151637983322144</v>
      </c>
      <c r="I128">
        <v>0.99733530580997465</v>
      </c>
      <c r="J128">
        <v>0.99729485094547277</v>
      </c>
      <c r="K128">
        <v>1.0122681665420532</v>
      </c>
      <c r="L128">
        <v>1.0057155138254166</v>
      </c>
      <c r="M128">
        <v>1.2504618453979492</v>
      </c>
      <c r="N128">
        <v>1.0148239874839782</v>
      </c>
      <c r="O128">
        <v>1.1510719203948974</v>
      </c>
      <c r="P128">
        <v>2.6280877685546873</v>
      </c>
      <c r="Q128">
        <v>0.99402602612972257</v>
      </c>
      <c r="R128">
        <v>1.0093185156583786</v>
      </c>
      <c r="S128">
        <v>1.0562002944946289</v>
      </c>
      <c r="T128">
        <v>0.98042306661605838</v>
      </c>
      <c r="U128">
        <v>1.4080499649047851</v>
      </c>
      <c r="V128">
        <v>1.4256670379638672</v>
      </c>
      <c r="W128">
        <v>1.1145340728759765</v>
      </c>
      <c r="X128">
        <v>1.0141685366630555</v>
      </c>
      <c r="Y128">
        <v>0.88689446449279785</v>
      </c>
      <c r="Z128">
        <v>1.0034931084513665</v>
      </c>
      <c r="AA128">
        <v>1.0485951519012451</v>
      </c>
      <c r="AB128">
        <v>0.74300460815429692</v>
      </c>
      <c r="AC128">
        <v>1.1078616905212402</v>
      </c>
      <c r="AD128">
        <v>1.0296596264839173</v>
      </c>
      <c r="AE128">
        <v>0.98276321768760677</v>
      </c>
      <c r="AF128" t="e">
        <v>#N/A</v>
      </c>
      <c r="AG128" t="e">
        <v>#N/A</v>
      </c>
      <c r="AH128" t="e">
        <v>#N/A</v>
      </c>
      <c r="AI128">
        <v>0.92613579750061037</v>
      </c>
      <c r="AJ128">
        <v>0.9412952375411987</v>
      </c>
      <c r="AK128">
        <v>1.0485179805755616</v>
      </c>
      <c r="AL128">
        <v>1.1551126289367675</v>
      </c>
      <c r="AM128">
        <v>0.95280555248260501</v>
      </c>
      <c r="AN128">
        <v>0.82851974487304691</v>
      </c>
      <c r="AO128">
        <v>1.1807266998291015</v>
      </c>
      <c r="AP128">
        <v>1.2052647018432616</v>
      </c>
      <c r="AQ128">
        <v>0.91819805145263667</v>
      </c>
      <c r="AR128">
        <v>1.0515304327011108</v>
      </c>
      <c r="AS128">
        <v>1.0492456293106078</v>
      </c>
      <c r="AT128">
        <v>1.1084995460510254</v>
      </c>
      <c r="AU128">
        <v>1.2235761260986329</v>
      </c>
      <c r="AV128">
        <v>1.1617340087890624</v>
      </c>
      <c r="AW128">
        <v>1.0430678892135621</v>
      </c>
      <c r="AX128">
        <v>1.1866198348999024</v>
      </c>
      <c r="AY128">
        <v>0.82783651351928711</v>
      </c>
      <c r="AZ128">
        <v>1.1116571426391602</v>
      </c>
      <c r="BA128">
        <v>1.1722778129577636</v>
      </c>
      <c r="BB128">
        <v>1.0748670291900635</v>
      </c>
      <c r="BC128">
        <v>1.0022353579103946</v>
      </c>
      <c r="BD128">
        <v>0.93242811679840087</v>
      </c>
      <c r="BE128">
        <v>0.7279398536682129</v>
      </c>
      <c r="BF128" t="e">
        <v>#N/A</v>
      </c>
    </row>
    <row r="129" spans="1:58" x14ac:dyDescent="0.35">
      <c r="A129" t="s">
        <v>256</v>
      </c>
      <c r="B129" t="e">
        <v>#N/A</v>
      </c>
      <c r="C129" t="e">
        <v>#N/A</v>
      </c>
      <c r="D129" t="e">
        <v>#N/A</v>
      </c>
      <c r="E129" t="e">
        <v>#N/A</v>
      </c>
      <c r="F129" t="e">
        <v>#N/A</v>
      </c>
      <c r="G129" t="e">
        <v>#N/A</v>
      </c>
      <c r="H129" t="e">
        <v>#N/A</v>
      </c>
      <c r="I129" t="e">
        <v>#N/A</v>
      </c>
      <c r="J129" t="e">
        <v>#N/A</v>
      </c>
      <c r="K129" t="e">
        <v>#N/A</v>
      </c>
      <c r="L129" t="e">
        <v>#N/A</v>
      </c>
      <c r="M129" t="e">
        <v>#N/A</v>
      </c>
      <c r="N129" t="e">
        <v>#N/A</v>
      </c>
      <c r="O129" t="e">
        <v>#N/A</v>
      </c>
      <c r="P129" t="e">
        <v>#N/A</v>
      </c>
      <c r="Q129" t="e">
        <v>#N/A</v>
      </c>
      <c r="R129" t="e">
        <v>#N/A</v>
      </c>
      <c r="S129" t="e">
        <v>#N/A</v>
      </c>
      <c r="T129" t="e">
        <v>#N/A</v>
      </c>
      <c r="U129" t="e">
        <v>#N/A</v>
      </c>
      <c r="V129" t="e">
        <v>#N/A</v>
      </c>
      <c r="W129" t="e">
        <v>#N/A</v>
      </c>
      <c r="X129" t="e">
        <v>#N/A</v>
      </c>
      <c r="Y129" t="e">
        <v>#N/A</v>
      </c>
      <c r="Z129" t="e">
        <v>#N/A</v>
      </c>
      <c r="AA129" t="e">
        <v>#N/A</v>
      </c>
      <c r="AB129" t="e">
        <v>#N/A</v>
      </c>
      <c r="AC129" t="e">
        <v>#N/A</v>
      </c>
      <c r="AD129">
        <v>0.98122693538665773</v>
      </c>
      <c r="AE129">
        <v>1.0698603057861329</v>
      </c>
      <c r="AF129">
        <v>1.0793533420562744</v>
      </c>
      <c r="AG129">
        <v>2.3474952697753908</v>
      </c>
      <c r="AH129">
        <v>9.3015960693359379</v>
      </c>
      <c r="AI129">
        <v>8.5442791748046876</v>
      </c>
      <c r="AJ129">
        <v>2.8087492370605469</v>
      </c>
      <c r="AK129">
        <v>1.4203108978271484</v>
      </c>
      <c r="AL129">
        <v>1.353429069519043</v>
      </c>
      <c r="AM129">
        <v>1.1930964088439941</v>
      </c>
      <c r="AN129">
        <v>1.0907750606536866</v>
      </c>
      <c r="AO129">
        <v>1.3757450103759765</v>
      </c>
      <c r="AP129">
        <v>1.2718221473693847</v>
      </c>
      <c r="AQ129">
        <v>1.0733235502243041</v>
      </c>
      <c r="AR129">
        <v>1.0202544379234313</v>
      </c>
      <c r="AS129">
        <v>1.0397497367858888</v>
      </c>
      <c r="AT129">
        <v>1.0510842609405517</v>
      </c>
      <c r="AU129">
        <v>1.0712862253189086</v>
      </c>
      <c r="AV129">
        <v>1.0939161777496338</v>
      </c>
      <c r="AW129">
        <v>1.1487655162811279</v>
      </c>
      <c r="AX129">
        <v>1.2221598815917969</v>
      </c>
      <c r="AY129">
        <v>1.0403530359268189</v>
      </c>
      <c r="AZ129">
        <v>1.1003390407562257</v>
      </c>
      <c r="BA129">
        <v>1.2248184204101562</v>
      </c>
      <c r="BB129">
        <v>1.0865631675720215</v>
      </c>
      <c r="BC129">
        <v>1.0317518830299377</v>
      </c>
      <c r="BD129">
        <v>1.084152250289917</v>
      </c>
      <c r="BE129">
        <v>1.021805121898651</v>
      </c>
      <c r="BF129" t="e">
        <v>#N/A</v>
      </c>
    </row>
    <row r="130" spans="1:58" x14ac:dyDescent="0.35">
      <c r="A130" t="s">
        <v>257</v>
      </c>
      <c r="B130" t="e">
        <v>#N/A</v>
      </c>
      <c r="C130" t="e">
        <v>#N/A</v>
      </c>
      <c r="D130" t="e">
        <v>#N/A</v>
      </c>
      <c r="E130" t="e">
        <v>#N/A</v>
      </c>
      <c r="F130" t="e">
        <v>#N/A</v>
      </c>
      <c r="G130" t="e">
        <v>#N/A</v>
      </c>
      <c r="H130" t="e">
        <v>#N/A</v>
      </c>
      <c r="I130" t="e">
        <v>#N/A</v>
      </c>
      <c r="J130" t="e">
        <v>#N/A</v>
      </c>
      <c r="K130" t="e">
        <v>#N/A</v>
      </c>
      <c r="L130" t="e">
        <v>#N/A</v>
      </c>
      <c r="M130" t="e">
        <v>#N/A</v>
      </c>
      <c r="N130" t="e">
        <v>#N/A</v>
      </c>
      <c r="O130" t="e">
        <v>#N/A</v>
      </c>
      <c r="P130" t="e">
        <v>#N/A</v>
      </c>
      <c r="Q130" t="e">
        <v>#N/A</v>
      </c>
      <c r="R130" t="e">
        <v>#N/A</v>
      </c>
      <c r="S130" t="e">
        <v>#N/A</v>
      </c>
      <c r="T130" t="e">
        <v>#N/A</v>
      </c>
      <c r="U130" t="e">
        <v>#N/A</v>
      </c>
      <c r="V130" t="e">
        <v>#N/A</v>
      </c>
      <c r="W130" t="e">
        <v>#N/A</v>
      </c>
      <c r="X130" t="e">
        <v>#N/A</v>
      </c>
      <c r="Y130" t="e">
        <v>#N/A</v>
      </c>
      <c r="Z130" t="e">
        <v>#N/A</v>
      </c>
      <c r="AA130">
        <v>1.6481468963623047</v>
      </c>
      <c r="AB130">
        <v>1.5111545944213867</v>
      </c>
      <c r="AC130">
        <v>1.1442771625518799</v>
      </c>
      <c r="AD130">
        <v>1.2584914779663086</v>
      </c>
      <c r="AE130">
        <v>1.5526652145385742</v>
      </c>
      <c r="AF130">
        <v>1.3790737915039062</v>
      </c>
      <c r="AG130">
        <v>1.129717607498169</v>
      </c>
      <c r="AH130">
        <v>1.0599384164810182</v>
      </c>
      <c r="AI130">
        <v>1.1118257904052735</v>
      </c>
      <c r="AJ130">
        <v>1.0770059537887573</v>
      </c>
      <c r="AK130">
        <v>1.1968536376953125</v>
      </c>
      <c r="AL130">
        <v>1.1372521209716797</v>
      </c>
      <c r="AM130">
        <v>1.1935281753540039</v>
      </c>
      <c r="AN130">
        <v>1.8450445556640624</v>
      </c>
      <c r="AO130">
        <v>2.2797396850585936</v>
      </c>
      <c r="AP130">
        <v>1.2479777717590332</v>
      </c>
      <c r="AQ130">
        <v>1.0886807346343994</v>
      </c>
      <c r="AR130">
        <v>1.0631846475601197</v>
      </c>
      <c r="AS130">
        <v>1.1345008945465087</v>
      </c>
      <c r="AT130">
        <v>1.1069042873382569</v>
      </c>
      <c r="AU130">
        <v>1.0864032268524171</v>
      </c>
      <c r="AV130">
        <v>1.1080510139465332</v>
      </c>
      <c r="AW130">
        <v>1.0743828582763673</v>
      </c>
      <c r="AX130">
        <v>1.0886345100402832</v>
      </c>
      <c r="AY130">
        <v>0.9706792640686035</v>
      </c>
      <c r="AZ130">
        <v>1.0919657135009766</v>
      </c>
      <c r="BA130">
        <v>1.0430791854858399</v>
      </c>
      <c r="BB130">
        <v>1.0454818248748778</v>
      </c>
      <c r="BC130">
        <v>1.0821608448028563</v>
      </c>
      <c r="BD130">
        <v>0.99921404436230654</v>
      </c>
      <c r="BE130">
        <v>0.99359156906604762</v>
      </c>
      <c r="BF130" t="e">
        <v>#N/A</v>
      </c>
    </row>
    <row r="131" spans="1:58" x14ac:dyDescent="0.35">
      <c r="A131" t="s">
        <v>169</v>
      </c>
      <c r="B131" t="e">
        <v>#N/A</v>
      </c>
      <c r="C131" t="e">
        <v>#N/A</v>
      </c>
      <c r="D131" t="e">
        <v>#N/A</v>
      </c>
      <c r="E131" t="e">
        <v>#N/A</v>
      </c>
      <c r="F131" t="e">
        <v>#N/A</v>
      </c>
      <c r="G131" t="e">
        <v>#N/A</v>
      </c>
      <c r="H131" t="e">
        <v>#N/A</v>
      </c>
      <c r="I131" t="e">
        <v>#N/A</v>
      </c>
      <c r="J131" t="e">
        <v>#N/A</v>
      </c>
      <c r="K131" t="e">
        <v>#N/A</v>
      </c>
      <c r="L131" t="e">
        <v>#N/A</v>
      </c>
      <c r="M131">
        <v>1.0470532274246216</v>
      </c>
      <c r="N131">
        <v>1.0641308927536011</v>
      </c>
      <c r="O131">
        <v>1.1510719203948974</v>
      </c>
      <c r="P131">
        <v>1.2437874221801757</v>
      </c>
      <c r="Q131">
        <v>1.1208180713653564</v>
      </c>
      <c r="R131">
        <v>1.0801219463348388</v>
      </c>
      <c r="S131">
        <v>1.0889688587188722</v>
      </c>
      <c r="T131">
        <v>1.0790848159790039</v>
      </c>
      <c r="U131">
        <v>1.1302527713775634</v>
      </c>
      <c r="V131">
        <v>1.1731170463562011</v>
      </c>
      <c r="W131">
        <v>1.1086389923095703</v>
      </c>
      <c r="X131">
        <v>1.0669402599334716</v>
      </c>
      <c r="Y131">
        <v>1.0615856885910033</v>
      </c>
      <c r="Z131">
        <v>1.0550149488449097</v>
      </c>
      <c r="AA131">
        <v>1.0502292108535767</v>
      </c>
      <c r="AB131">
        <v>1.0467988348007202</v>
      </c>
      <c r="AC131">
        <v>1.0658634757995606</v>
      </c>
      <c r="AD131">
        <v>1.036453092098236</v>
      </c>
      <c r="AE131">
        <v>1.0611674308776855</v>
      </c>
      <c r="AF131">
        <v>1.0817264938354492</v>
      </c>
      <c r="AG131">
        <v>1.095941514968872</v>
      </c>
      <c r="AH131">
        <v>1.0880098533630371</v>
      </c>
      <c r="AI131">
        <v>1.1021964550018311</v>
      </c>
      <c r="AJ131">
        <v>1.135896406173706</v>
      </c>
      <c r="AK131">
        <v>1.0930344009399413</v>
      </c>
      <c r="AL131">
        <v>1.0700204277038574</v>
      </c>
      <c r="AM131">
        <v>1.0628754854202271</v>
      </c>
      <c r="AN131">
        <v>1.0499674701690673</v>
      </c>
      <c r="AO131">
        <v>1.0477668571472167</v>
      </c>
      <c r="AP131">
        <v>1.066000108718872</v>
      </c>
      <c r="AQ131">
        <v>1.0406913995742797</v>
      </c>
      <c r="AR131">
        <v>1.0396081876754761</v>
      </c>
      <c r="AS131">
        <v>1.0537972450256348</v>
      </c>
      <c r="AT131">
        <v>1.0695437479019165</v>
      </c>
      <c r="AU131">
        <v>1.0712127542495729</v>
      </c>
      <c r="AV131">
        <v>1.0836161327362062</v>
      </c>
      <c r="AW131">
        <v>1.0826366424560547</v>
      </c>
      <c r="AX131">
        <v>1.0902037143707275</v>
      </c>
      <c r="AY131">
        <v>1.0182670366764068</v>
      </c>
      <c r="AZ131">
        <v>1.0622507190704347</v>
      </c>
      <c r="BA131">
        <v>1.0533670902252197</v>
      </c>
      <c r="BB131">
        <v>1.0321751165390014</v>
      </c>
      <c r="BC131">
        <v>1.0213725686073303</v>
      </c>
      <c r="BD131">
        <v>1.0168590748310089</v>
      </c>
      <c r="BE131">
        <v>1.0163896012306213</v>
      </c>
      <c r="BF131" t="e">
        <v>#N/A</v>
      </c>
    </row>
    <row r="132" spans="1:58" x14ac:dyDescent="0.35">
      <c r="A132" t="s">
        <v>3</v>
      </c>
      <c r="B132" t="e">
        <v>#N/A</v>
      </c>
      <c r="C132">
        <v>1.0324587035179138</v>
      </c>
      <c r="D132">
        <v>1.0301285529136657</v>
      </c>
      <c r="E132">
        <v>1.027749834060669</v>
      </c>
      <c r="F132">
        <v>1.0327317094802857</v>
      </c>
      <c r="G132">
        <v>1.0259364867210388</v>
      </c>
      <c r="H132">
        <v>1.0345465493202211</v>
      </c>
      <c r="I132">
        <v>1.0312244367599488</v>
      </c>
      <c r="J132">
        <v>1.0331062459945679</v>
      </c>
      <c r="K132">
        <v>1.0346666669845581</v>
      </c>
      <c r="L132">
        <v>1.0444557523727418</v>
      </c>
      <c r="M132">
        <v>1.0506390380859374</v>
      </c>
      <c r="N132">
        <v>1.0695865345001221</v>
      </c>
      <c r="O132">
        <v>1.1450077438354491</v>
      </c>
      <c r="P132">
        <v>1.2321302604675293</v>
      </c>
      <c r="Q132">
        <v>1.1465814781188965</v>
      </c>
      <c r="R132">
        <v>1.0996385765075685</v>
      </c>
      <c r="S132">
        <v>1.1293939685821532</v>
      </c>
      <c r="T132">
        <v>1.0827309417724609</v>
      </c>
      <c r="U132">
        <v>1.147046947479248</v>
      </c>
      <c r="V132">
        <v>1.1684255981445313</v>
      </c>
      <c r="W132">
        <v>1.1164051342010497</v>
      </c>
      <c r="X132">
        <v>1.0652396631240846</v>
      </c>
      <c r="Y132">
        <v>1.0678213071823119</v>
      </c>
      <c r="Z132">
        <v>1.0631945753097534</v>
      </c>
      <c r="AA132">
        <v>1.0839667701721192</v>
      </c>
      <c r="AB132">
        <v>1.0649068021774293</v>
      </c>
      <c r="AC132">
        <v>1.089088373184204</v>
      </c>
      <c r="AD132">
        <v>1.1028876781463623</v>
      </c>
      <c r="AE132">
        <v>1.0801686191558837</v>
      </c>
      <c r="AF132">
        <v>1.1711317443847655</v>
      </c>
      <c r="AG132">
        <v>1.1768944358825684</v>
      </c>
      <c r="AH132">
        <v>1.0886138439178468</v>
      </c>
      <c r="AI132">
        <v>1.1006202983856201</v>
      </c>
      <c r="AJ132">
        <v>1.109530668258667</v>
      </c>
      <c r="AK132">
        <v>1.099125518798828</v>
      </c>
      <c r="AL132">
        <v>1.034991855621338</v>
      </c>
      <c r="AM132">
        <v>1.0474163198471069</v>
      </c>
      <c r="AN132">
        <v>1.0492411088943481</v>
      </c>
      <c r="AO132">
        <v>1.0430341625213624</v>
      </c>
      <c r="AP132">
        <v>1.0691437339782714</v>
      </c>
      <c r="AQ132">
        <v>1.0384289121627808</v>
      </c>
      <c r="AR132">
        <v>1.0421784257888793</v>
      </c>
      <c r="AS132">
        <v>1.0548587083816527</v>
      </c>
      <c r="AT132">
        <v>1.0645198392868043</v>
      </c>
      <c r="AU132">
        <v>1.0563457250595092</v>
      </c>
      <c r="AV132">
        <v>1.0608268451690674</v>
      </c>
      <c r="AW132">
        <v>1.0662550735473633</v>
      </c>
      <c r="AX132">
        <v>1.0786304330825807</v>
      </c>
      <c r="AY132">
        <v>1.0349814653396607</v>
      </c>
      <c r="AZ132">
        <v>1.0527599430084229</v>
      </c>
      <c r="BA132">
        <v>1.0598734521865845</v>
      </c>
      <c r="BB132">
        <v>1.0358928799629212</v>
      </c>
      <c r="BC132">
        <v>1.0245687317848207</v>
      </c>
      <c r="BD132">
        <v>1.027939155101776</v>
      </c>
      <c r="BE132">
        <v>1.0163376903533936</v>
      </c>
      <c r="BF132" t="e">
        <v>#N/A</v>
      </c>
    </row>
    <row r="133" spans="1:58" x14ac:dyDescent="0.35">
      <c r="A133" t="s">
        <v>39</v>
      </c>
      <c r="B133" t="e">
        <v>#N/A</v>
      </c>
      <c r="C133">
        <v>1.0331972122192383</v>
      </c>
      <c r="D133">
        <v>1.028353533744812</v>
      </c>
      <c r="E133">
        <v>1.0245399451255799</v>
      </c>
      <c r="F133">
        <v>1.0356089305877685</v>
      </c>
      <c r="G133">
        <v>1.0220705938339234</v>
      </c>
      <c r="H133">
        <v>1.0333305859565736</v>
      </c>
      <c r="I133">
        <v>1.0260489416122436</v>
      </c>
      <c r="J133">
        <v>1.0205949068069458</v>
      </c>
      <c r="K133">
        <v>1.0309896397590637</v>
      </c>
      <c r="L133">
        <v>1.0464154338836671</v>
      </c>
      <c r="M133">
        <v>1.0422366237640381</v>
      </c>
      <c r="N133">
        <v>1.0695865345001221</v>
      </c>
      <c r="O133">
        <v>1.1450077438354491</v>
      </c>
      <c r="P133">
        <v>1.2321302604675293</v>
      </c>
      <c r="Q133">
        <v>1.1465814781188965</v>
      </c>
      <c r="R133">
        <v>1.0996385765075685</v>
      </c>
      <c r="S133">
        <v>1.138591775894165</v>
      </c>
      <c r="T133">
        <v>1.0951370334625243</v>
      </c>
      <c r="U133">
        <v>1.1508843421936035</v>
      </c>
      <c r="V133">
        <v>1.1693457221984864</v>
      </c>
      <c r="W133">
        <v>1.1155990886688232</v>
      </c>
      <c r="X133">
        <v>1.0575959873199463</v>
      </c>
      <c r="Y133">
        <v>1.0770767259597778</v>
      </c>
      <c r="Z133">
        <v>1.1460905075073242</v>
      </c>
      <c r="AA133">
        <v>1.1451009845733642</v>
      </c>
      <c r="AB133">
        <v>1.0938726615905763</v>
      </c>
      <c r="AC133">
        <v>1.1223372173309327</v>
      </c>
      <c r="AD133">
        <v>1.1205557632446288</v>
      </c>
      <c r="AE133">
        <v>1.1236922168731689</v>
      </c>
      <c r="AF133">
        <v>1.2511710548400878</v>
      </c>
      <c r="AG133">
        <v>1.2325061988830566</v>
      </c>
      <c r="AH133">
        <v>1.1192076015472412</v>
      </c>
      <c r="AI133">
        <v>1.1222003459930421</v>
      </c>
      <c r="AJ133">
        <v>1.1257336997985841</v>
      </c>
      <c r="AK133">
        <v>1.1107642555236816</v>
      </c>
      <c r="AL133">
        <v>1.0890000438690186</v>
      </c>
      <c r="AM133">
        <v>1.0664686059951782</v>
      </c>
      <c r="AN133">
        <v>1.0514760065078734</v>
      </c>
      <c r="AO133">
        <v>1.044148416519165</v>
      </c>
      <c r="AP133">
        <v>1.0745204496383667</v>
      </c>
      <c r="AQ133">
        <v>1.0524065923690795</v>
      </c>
      <c r="AR133">
        <v>1.0530183362960814</v>
      </c>
      <c r="AS133">
        <v>1.0586274433135987</v>
      </c>
      <c r="AT133">
        <v>1.0686750841140746</v>
      </c>
      <c r="AU133">
        <v>1.0653103637695311</v>
      </c>
      <c r="AV133">
        <v>1.0647936916351319</v>
      </c>
      <c r="AW133">
        <v>1.0689324522018433</v>
      </c>
      <c r="AX133">
        <v>1.0889968109130859</v>
      </c>
      <c r="AY133">
        <v>1.0351754093170167</v>
      </c>
      <c r="AZ133">
        <v>1.055808925628662</v>
      </c>
      <c r="BA133">
        <v>1.0652058172225951</v>
      </c>
      <c r="BB133">
        <v>1.0455160903930665</v>
      </c>
      <c r="BC133">
        <v>1.0300554418563843</v>
      </c>
      <c r="BD133">
        <v>1.0335135364532471</v>
      </c>
      <c r="BE133">
        <v>1.0193592011928558</v>
      </c>
      <c r="BF133" t="e">
        <v>#N/A</v>
      </c>
    </row>
    <row r="134" spans="1:58" x14ac:dyDescent="0.35">
      <c r="A134" t="s">
        <v>170</v>
      </c>
      <c r="B134" t="e">
        <v>#N/A</v>
      </c>
      <c r="C134">
        <v>1.0339357209205629</v>
      </c>
      <c r="D134">
        <v>1.0301285529136657</v>
      </c>
      <c r="E134">
        <v>1.0292510437965392</v>
      </c>
      <c r="F134">
        <v>1.0384861516952515</v>
      </c>
      <c r="G134">
        <v>1.0259364867210388</v>
      </c>
      <c r="H134">
        <v>1.0345465493202211</v>
      </c>
      <c r="I134">
        <v>1.0308288359642028</v>
      </c>
      <c r="J134">
        <v>1.0273481225967407</v>
      </c>
      <c r="K134">
        <v>1.0325215578079223</v>
      </c>
      <c r="L134">
        <v>1.0444557523727418</v>
      </c>
      <c r="M134">
        <v>1.0506390380859374</v>
      </c>
      <c r="N134">
        <v>1.073689751625061</v>
      </c>
      <c r="O134">
        <v>1.1484042072296143</v>
      </c>
      <c r="P134">
        <v>1.2538098526000976</v>
      </c>
      <c r="Q134">
        <v>1.1562549781799316</v>
      </c>
      <c r="R134">
        <v>1.1078256607055663</v>
      </c>
      <c r="S134">
        <v>1.1581735897064209</v>
      </c>
      <c r="T134">
        <v>1.0916551208496095</v>
      </c>
      <c r="U134">
        <v>1.1564967536926269</v>
      </c>
      <c r="V134">
        <v>1.1761993789672851</v>
      </c>
      <c r="W134">
        <v>1.1172111892700196</v>
      </c>
      <c r="X134">
        <v>1.0665951347351075</v>
      </c>
      <c r="Y134">
        <v>1.0770767259597778</v>
      </c>
      <c r="Z134">
        <v>1.1261234188079834</v>
      </c>
      <c r="AA134">
        <v>1.1451009845733642</v>
      </c>
      <c r="AB134">
        <v>1.0938726615905763</v>
      </c>
      <c r="AC134">
        <v>1.1223372173309327</v>
      </c>
      <c r="AD134">
        <v>1.1214881706237794</v>
      </c>
      <c r="AE134">
        <v>1.1236922168731689</v>
      </c>
      <c r="AF134">
        <v>1.2245925903320312</v>
      </c>
      <c r="AG134">
        <v>1.2243512725830079</v>
      </c>
      <c r="AH134">
        <v>1.1192076015472412</v>
      </c>
      <c r="AI134">
        <v>1.103772611618042</v>
      </c>
      <c r="AJ134">
        <v>1.1257336997985841</v>
      </c>
      <c r="AK134">
        <v>1.1043496036529541</v>
      </c>
      <c r="AL134">
        <v>1.0675764894485473</v>
      </c>
      <c r="AM134">
        <v>1.0599629545211793</v>
      </c>
      <c r="AN134">
        <v>1.0491290855407716</v>
      </c>
      <c r="AO134">
        <v>1.0389150738716126</v>
      </c>
      <c r="AP134">
        <v>1.0827797222137452</v>
      </c>
      <c r="AQ134">
        <v>1.0462064361572265</v>
      </c>
      <c r="AR134">
        <v>1.0482289600372314</v>
      </c>
      <c r="AS134">
        <v>1.0591327810287476</v>
      </c>
      <c r="AT134">
        <v>1.0738034629821778</v>
      </c>
      <c r="AU134">
        <v>1.0653103637695311</v>
      </c>
      <c r="AV134">
        <v>1.0635812187194824</v>
      </c>
      <c r="AW134">
        <v>1.0689324522018433</v>
      </c>
      <c r="AX134">
        <v>1.084012632369995</v>
      </c>
      <c r="AY134">
        <v>1.0351754093170167</v>
      </c>
      <c r="AZ134">
        <v>1.055808925628662</v>
      </c>
      <c r="BA134">
        <v>1.0652058172225951</v>
      </c>
      <c r="BB134">
        <v>1.0414175462722779</v>
      </c>
      <c r="BC134">
        <v>1.0260260605812073</v>
      </c>
      <c r="BD134">
        <v>1.0318379044532775</v>
      </c>
      <c r="BE134">
        <v>1.0163376903533936</v>
      </c>
      <c r="BF134" t="e">
        <v>#N/A</v>
      </c>
    </row>
    <row r="135" spans="1:58" x14ac:dyDescent="0.35">
      <c r="A135" t="s">
        <v>258</v>
      </c>
      <c r="B135" t="e">
        <v>#N/A</v>
      </c>
      <c r="C135" t="e">
        <v>#N/A</v>
      </c>
      <c r="D135" t="e">
        <v>#N/A</v>
      </c>
      <c r="E135" t="e">
        <v>#N/A</v>
      </c>
      <c r="F135" t="e">
        <v>#N/A</v>
      </c>
      <c r="G135" t="e">
        <v>#N/A</v>
      </c>
      <c r="H135" t="e">
        <v>#N/A</v>
      </c>
      <c r="I135" t="e">
        <v>#N/A</v>
      </c>
      <c r="J135" t="e">
        <v>#N/A</v>
      </c>
      <c r="K135" t="e">
        <v>#N/A</v>
      </c>
      <c r="L135" t="e">
        <v>#N/A</v>
      </c>
      <c r="M135" t="e">
        <v>#N/A</v>
      </c>
      <c r="N135" t="e">
        <v>#N/A</v>
      </c>
      <c r="O135" t="e">
        <v>#N/A</v>
      </c>
      <c r="P135" t="e">
        <v>#N/A</v>
      </c>
      <c r="Q135" t="e">
        <v>#N/A</v>
      </c>
      <c r="R135" t="e">
        <v>#N/A</v>
      </c>
      <c r="S135" t="e">
        <v>#N/A</v>
      </c>
      <c r="T135" t="e">
        <v>#N/A</v>
      </c>
      <c r="U135" t="e">
        <v>#N/A</v>
      </c>
      <c r="V135" t="e">
        <v>#N/A</v>
      </c>
      <c r="W135" t="e">
        <v>#N/A</v>
      </c>
      <c r="X135" t="e">
        <v>#N/A</v>
      </c>
      <c r="Y135" t="e">
        <v>#N/A</v>
      </c>
      <c r="Z135" t="e">
        <v>#N/A</v>
      </c>
      <c r="AA135" t="e">
        <v>#N/A</v>
      </c>
      <c r="AB135" t="e">
        <v>#N/A</v>
      </c>
      <c r="AC135" t="e">
        <v>#N/A</v>
      </c>
      <c r="AD135" t="e">
        <v>#N/A</v>
      </c>
      <c r="AE135" t="e">
        <v>#N/A</v>
      </c>
      <c r="AF135" t="e">
        <v>#N/A</v>
      </c>
      <c r="AG135" t="e">
        <v>#N/A</v>
      </c>
      <c r="AH135" t="e">
        <v>#N/A</v>
      </c>
      <c r="AI135" t="e">
        <v>#N/A</v>
      </c>
      <c r="AJ135" t="e">
        <v>#N/A</v>
      </c>
      <c r="AK135" t="e">
        <v>#N/A</v>
      </c>
      <c r="AL135">
        <v>1.1260243892669677</v>
      </c>
      <c r="AM135">
        <v>1.0580970954895019</v>
      </c>
      <c r="AN135">
        <v>1.0480425834655762</v>
      </c>
      <c r="AO135">
        <v>1.0149611127376557</v>
      </c>
      <c r="AP135">
        <v>1.0361547923088075</v>
      </c>
      <c r="AQ135">
        <v>1.0229279756546021</v>
      </c>
      <c r="AR135">
        <v>1.0509436178207396</v>
      </c>
      <c r="AS135">
        <v>1.0491676998138428</v>
      </c>
      <c r="AT135">
        <v>1.0676221036911011</v>
      </c>
      <c r="AU135">
        <v>1.111737060546875</v>
      </c>
      <c r="AV135">
        <v>1.1240970611572265</v>
      </c>
      <c r="AW135">
        <v>1.2014864540100099</v>
      </c>
      <c r="AX135">
        <v>1.1182249927520751</v>
      </c>
      <c r="AY135">
        <v>0.90247119903564454</v>
      </c>
      <c r="AZ135">
        <v>0.99032469630241393</v>
      </c>
      <c r="BA135">
        <v>1.0638941717147827</v>
      </c>
      <c r="BB135">
        <v>1.0364582848548889</v>
      </c>
      <c r="BC135">
        <v>1.0130002808570862</v>
      </c>
      <c r="BD135">
        <v>1.0152989053726196</v>
      </c>
      <c r="BE135">
        <v>1.0038797912001609</v>
      </c>
      <c r="BF135" t="e">
        <v>#N/A</v>
      </c>
    </row>
    <row r="136" spans="1:58" x14ac:dyDescent="0.35">
      <c r="A136" t="s">
        <v>171</v>
      </c>
      <c r="B136" t="e">
        <v>#N/A</v>
      </c>
      <c r="C136" t="e">
        <v>#N/A</v>
      </c>
      <c r="D136" t="e">
        <v>#N/A</v>
      </c>
      <c r="E136" t="e">
        <v>#N/A</v>
      </c>
      <c r="F136" t="e">
        <v>#N/A</v>
      </c>
      <c r="G136" t="e">
        <v>#N/A</v>
      </c>
      <c r="H136" t="e">
        <v>#N/A</v>
      </c>
      <c r="I136" t="e">
        <v>#N/A</v>
      </c>
      <c r="J136">
        <v>1.0219955348968506</v>
      </c>
      <c r="K136">
        <v>1.055425419807434</v>
      </c>
      <c r="L136">
        <v>1.0295120620727538</v>
      </c>
      <c r="M136">
        <v>1.0327482581138612</v>
      </c>
      <c r="N136">
        <v>1.0480931615829467</v>
      </c>
      <c r="O136">
        <v>1.084987154006958</v>
      </c>
      <c r="P136">
        <v>1.1454080963134765</v>
      </c>
      <c r="Q136">
        <v>1.1265700149536133</v>
      </c>
      <c r="R136">
        <v>1.0881081771850587</v>
      </c>
      <c r="S136">
        <v>1.0934553241729736</v>
      </c>
      <c r="T136">
        <v>1.0963549137115478</v>
      </c>
      <c r="U136">
        <v>1.1028765296936036</v>
      </c>
      <c r="V136">
        <v>1.1152872085571288</v>
      </c>
      <c r="W136">
        <v>1.0950226211547851</v>
      </c>
      <c r="X136">
        <v>1.0971529388427734</v>
      </c>
      <c r="Y136">
        <v>1.1081739997863769</v>
      </c>
      <c r="Z136">
        <v>1.1025881958007813</v>
      </c>
      <c r="AA136">
        <v>1.1033243370056152</v>
      </c>
      <c r="AB136">
        <v>1.0668495512008667</v>
      </c>
      <c r="AC136">
        <v>1.1142968177795409</v>
      </c>
      <c r="AD136">
        <v>1.0953403949737548</v>
      </c>
      <c r="AE136">
        <v>1.1125837326049806</v>
      </c>
      <c r="AF136">
        <v>1.103525266647339</v>
      </c>
      <c r="AG136">
        <v>1.1226910972595214</v>
      </c>
      <c r="AH136">
        <v>1.0731404876708985</v>
      </c>
      <c r="AI136">
        <v>1.0818646240234375</v>
      </c>
      <c r="AJ136">
        <v>1.1591513252258301</v>
      </c>
      <c r="AK136">
        <v>1.1049109268188477</v>
      </c>
      <c r="AL136">
        <v>1.0872170257568359</v>
      </c>
      <c r="AM136">
        <v>1.0530376100540162</v>
      </c>
      <c r="AN136">
        <v>1.0794031620025635</v>
      </c>
      <c r="AO136">
        <v>1.0612139368057252</v>
      </c>
      <c r="AP136">
        <v>1.062079029083252</v>
      </c>
      <c r="AQ136">
        <v>1.0528592729568482</v>
      </c>
      <c r="AR136">
        <v>1.0417066049575805</v>
      </c>
      <c r="AS136">
        <v>1.0546371507644654</v>
      </c>
      <c r="AT136">
        <v>1.073303542137146</v>
      </c>
      <c r="AU136">
        <v>1.076880965232849</v>
      </c>
      <c r="AV136">
        <v>1.0726564979553224</v>
      </c>
      <c r="AW136">
        <v>1.0649462938308716</v>
      </c>
      <c r="AX136">
        <v>1.097159423828125</v>
      </c>
      <c r="AY136">
        <v>1.0395947670936585</v>
      </c>
      <c r="AZ136">
        <v>1.0639119482040404</v>
      </c>
      <c r="BA136">
        <v>1.0860716438293456</v>
      </c>
      <c r="BB136">
        <v>1.0587388372421265</v>
      </c>
      <c r="BC136">
        <v>1.0420479869842529</v>
      </c>
      <c r="BD136">
        <v>1.0354598093032836</v>
      </c>
      <c r="BE136">
        <v>1.0370390272140504</v>
      </c>
      <c r="BF136" t="e">
        <v>#N/A</v>
      </c>
    </row>
    <row r="137" spans="1:58" x14ac:dyDescent="0.35">
      <c r="A137" t="s">
        <v>259</v>
      </c>
      <c r="B137" t="e">
        <v>#N/A</v>
      </c>
      <c r="C137" t="e">
        <v>#N/A</v>
      </c>
      <c r="D137" t="e">
        <v>#N/A</v>
      </c>
      <c r="E137" t="e">
        <v>#N/A</v>
      </c>
      <c r="F137" t="e">
        <v>#N/A</v>
      </c>
      <c r="G137" t="e">
        <v>#N/A</v>
      </c>
      <c r="H137" t="e">
        <v>#N/A</v>
      </c>
      <c r="I137" t="e">
        <v>#N/A</v>
      </c>
      <c r="J137" t="e">
        <v>#N/A</v>
      </c>
      <c r="K137" t="e">
        <v>#N/A</v>
      </c>
      <c r="L137" t="e">
        <v>#N/A</v>
      </c>
      <c r="M137" t="e">
        <v>#N/A</v>
      </c>
      <c r="N137" t="e">
        <v>#N/A</v>
      </c>
      <c r="O137" t="e">
        <v>#N/A</v>
      </c>
      <c r="P137" t="e">
        <v>#N/A</v>
      </c>
      <c r="Q137" t="e">
        <v>#N/A</v>
      </c>
      <c r="R137" t="e">
        <v>#N/A</v>
      </c>
      <c r="S137" t="e">
        <v>#N/A</v>
      </c>
      <c r="T137" t="e">
        <v>#N/A</v>
      </c>
      <c r="U137" t="e">
        <v>#N/A</v>
      </c>
      <c r="V137" t="e">
        <v>#N/A</v>
      </c>
      <c r="W137" t="e">
        <v>#N/A</v>
      </c>
      <c r="X137" t="e">
        <v>#N/A</v>
      </c>
      <c r="Y137" t="e">
        <v>#N/A</v>
      </c>
      <c r="Z137" t="e">
        <v>#N/A</v>
      </c>
      <c r="AA137" t="e">
        <v>#N/A</v>
      </c>
      <c r="AB137" t="e">
        <v>#N/A</v>
      </c>
      <c r="AC137" t="e">
        <v>#N/A</v>
      </c>
      <c r="AD137" t="e">
        <v>#N/A</v>
      </c>
      <c r="AE137">
        <v>1.7299645233154297</v>
      </c>
      <c r="AF137">
        <v>1.1550184822082519</v>
      </c>
      <c r="AG137">
        <v>1.5153849411010742</v>
      </c>
      <c r="AH137">
        <v>2.1998928833007811</v>
      </c>
      <c r="AI137">
        <v>1.2910212898254394</v>
      </c>
      <c r="AJ137">
        <v>1.1380036640167237</v>
      </c>
      <c r="AK137">
        <v>1.1058957386016846</v>
      </c>
      <c r="AL137">
        <v>1.0768876934051514</v>
      </c>
      <c r="AM137">
        <v>1.1536162185668946</v>
      </c>
      <c r="AN137">
        <v>1.0409129858016968</v>
      </c>
      <c r="AO137">
        <v>1.0073941797018051</v>
      </c>
      <c r="AP137">
        <v>0.97909896373748784</v>
      </c>
      <c r="AQ137">
        <v>0.98444899797439578</v>
      </c>
      <c r="AR137">
        <v>1.0492935037612916</v>
      </c>
      <c r="AS137">
        <v>1.0158580327033997</v>
      </c>
      <c r="AT137">
        <v>0.98517424941062925</v>
      </c>
      <c r="AU137">
        <v>0.98884150266647342</v>
      </c>
      <c r="AV137">
        <v>1.0082082325220107</v>
      </c>
      <c r="AW137">
        <v>1.0311700129508972</v>
      </c>
      <c r="AX137">
        <v>1.0749360036849975</v>
      </c>
      <c r="AY137">
        <v>1.1050028419494629</v>
      </c>
      <c r="AZ137">
        <v>1.0019255092740058</v>
      </c>
      <c r="BA137">
        <v>1.0339345598220826</v>
      </c>
      <c r="BB137">
        <v>1.0547945213317871</v>
      </c>
      <c r="BC137">
        <v>1.0173986601829528</v>
      </c>
      <c r="BD137">
        <v>1.0128499233722688</v>
      </c>
      <c r="BE137">
        <v>1.0163896012306213</v>
      </c>
      <c r="BF137" t="e">
        <v>#N/A</v>
      </c>
    </row>
    <row r="138" spans="1:58" x14ac:dyDescent="0.35">
      <c r="A138" t="s">
        <v>260</v>
      </c>
      <c r="B138" t="e">
        <v>#N/A</v>
      </c>
      <c r="C138">
        <v>1.0134891414642333</v>
      </c>
      <c r="D138">
        <v>1.016674406528473</v>
      </c>
      <c r="E138">
        <v>1.0159065985679627</v>
      </c>
      <c r="F138">
        <v>1.0200048732757567</v>
      </c>
      <c r="G138">
        <v>1.0343233680725097</v>
      </c>
      <c r="H138">
        <v>1.037370023727417</v>
      </c>
      <c r="I138">
        <v>0.94235482692718509</v>
      </c>
      <c r="J138">
        <v>1.0406738090515137</v>
      </c>
      <c r="K138">
        <v>1.0572320413589478</v>
      </c>
      <c r="L138">
        <v>1.019818195104599</v>
      </c>
      <c r="M138">
        <v>1.0598549461364746</v>
      </c>
      <c r="N138">
        <v>1.1394212436676026</v>
      </c>
      <c r="O138">
        <v>1.069650182723999</v>
      </c>
      <c r="P138">
        <v>1.0982034397125244</v>
      </c>
      <c r="Q138">
        <v>1.2476217079162597</v>
      </c>
      <c r="R138">
        <v>1.0454294681549072</v>
      </c>
      <c r="S138">
        <v>1.0747889518737792</v>
      </c>
      <c r="T138">
        <v>1.1654644393920899</v>
      </c>
      <c r="U138">
        <v>1.0242838549613953</v>
      </c>
      <c r="V138">
        <v>1.4145950317382812</v>
      </c>
      <c r="W138">
        <v>1.1257711410522462</v>
      </c>
      <c r="X138">
        <v>0.96910451173782353</v>
      </c>
      <c r="Y138">
        <v>1.1135762214660645</v>
      </c>
      <c r="Z138">
        <v>1.0800281810760497</v>
      </c>
      <c r="AA138">
        <v>1.1904987144470214</v>
      </c>
      <c r="AB138">
        <v>1.1608962440490722</v>
      </c>
      <c r="AC138">
        <v>1.1173973274230957</v>
      </c>
      <c r="AD138">
        <v>1.2016632652282715</v>
      </c>
      <c r="AE138">
        <v>1.146162405014038</v>
      </c>
      <c r="AF138">
        <v>1.1207904434204101</v>
      </c>
      <c r="AG138">
        <v>1.1697835350036621</v>
      </c>
      <c r="AH138">
        <v>1.1387889957427979</v>
      </c>
      <c r="AI138">
        <v>1.1143646335601807</v>
      </c>
      <c r="AJ138">
        <v>1.0802429294586182</v>
      </c>
      <c r="AK138">
        <v>1.1235681438446046</v>
      </c>
      <c r="AL138">
        <v>1.0651601219177247</v>
      </c>
      <c r="AM138">
        <v>1.0886218738555908</v>
      </c>
      <c r="AN138">
        <v>1.0987217617034912</v>
      </c>
      <c r="AO138">
        <v>1.0800791931152345</v>
      </c>
      <c r="AP138">
        <v>1.062079029083252</v>
      </c>
      <c r="AQ138">
        <v>1.1109304618835449</v>
      </c>
      <c r="AR138">
        <v>1.1332574367523194</v>
      </c>
      <c r="AS138">
        <v>1.0189845395088195</v>
      </c>
      <c r="AT138">
        <v>1.09524432182312</v>
      </c>
      <c r="AU138">
        <v>1.0643208837509155</v>
      </c>
      <c r="AV138">
        <v>1.0917515563964844</v>
      </c>
      <c r="AW138">
        <v>1.0129095685482026</v>
      </c>
      <c r="AX138">
        <v>1.1289934349060058</v>
      </c>
      <c r="AY138">
        <v>1.0007996905595065</v>
      </c>
      <c r="AZ138">
        <v>1.0402387332916261</v>
      </c>
      <c r="BA138">
        <v>1.0832669353485107</v>
      </c>
      <c r="BB138">
        <v>1.0224229860305787</v>
      </c>
      <c r="BC138">
        <v>1.0806212806701661</v>
      </c>
      <c r="BD138">
        <v>1.0921628284454346</v>
      </c>
      <c r="BE138">
        <v>1.0381442213058472</v>
      </c>
      <c r="BF138" t="e">
        <v>#N/A</v>
      </c>
    </row>
    <row r="139" spans="1:58" x14ac:dyDescent="0.35">
      <c r="A139" t="s">
        <v>261</v>
      </c>
      <c r="B139" t="e">
        <v>#N/A</v>
      </c>
      <c r="C139">
        <v>0.94248972892761229</v>
      </c>
      <c r="D139">
        <v>1.0293351244926452</v>
      </c>
      <c r="E139">
        <v>1.0204049754142761</v>
      </c>
      <c r="F139">
        <v>1.0398192048072814</v>
      </c>
      <c r="G139">
        <v>0.99928824760019774</v>
      </c>
      <c r="H139">
        <v>0.99003535151481625</v>
      </c>
      <c r="I139">
        <v>1.0002838602475821</v>
      </c>
      <c r="J139">
        <v>1.0122443377971648</v>
      </c>
      <c r="K139">
        <v>1.0335528922080994</v>
      </c>
      <c r="L139">
        <v>0.98681931853294369</v>
      </c>
      <c r="M139">
        <v>1.0076587390899658</v>
      </c>
      <c r="N139">
        <v>1.0348997974395753</v>
      </c>
      <c r="O139">
        <v>1.0755279827117921</v>
      </c>
      <c r="P139">
        <v>1.2012852287292481</v>
      </c>
      <c r="Q139">
        <v>1.228659610748291</v>
      </c>
      <c r="R139">
        <v>0.98101726174354553</v>
      </c>
      <c r="S139">
        <v>1.1103022193908691</v>
      </c>
      <c r="T139">
        <v>1.0167503798007964</v>
      </c>
      <c r="U139">
        <v>1.099115915298462</v>
      </c>
      <c r="V139">
        <v>1.0947952461242676</v>
      </c>
      <c r="W139">
        <v>1.0120342731475831</v>
      </c>
      <c r="X139">
        <v>1.0460261249542235</v>
      </c>
      <c r="Y139">
        <v>0.97148146629333498</v>
      </c>
      <c r="Z139">
        <v>1.0526715326309204</v>
      </c>
      <c r="AA139">
        <v>1.0118541538715362</v>
      </c>
      <c r="AB139">
        <v>1.004728925526142</v>
      </c>
      <c r="AC139">
        <v>1.1684705734252929</v>
      </c>
      <c r="AD139">
        <v>1.0895795154571533</v>
      </c>
      <c r="AE139">
        <v>1.0327008938789368</v>
      </c>
      <c r="AF139">
        <v>0.99832666292786598</v>
      </c>
      <c r="AG139">
        <v>1.0554464673995971</v>
      </c>
      <c r="AH139">
        <v>0.9893678164482117</v>
      </c>
      <c r="AI139">
        <v>1.0707610130310059</v>
      </c>
      <c r="AJ139">
        <v>1.0534436082839966</v>
      </c>
      <c r="AK139">
        <v>1.0651068830490111</v>
      </c>
      <c r="AL139">
        <v>1.0546555471420289</v>
      </c>
      <c r="AM139">
        <v>0.89991175651550293</v>
      </c>
      <c r="AN139">
        <v>0.9333329820632934</v>
      </c>
      <c r="AO139">
        <v>1.0091775155067444</v>
      </c>
      <c r="AP139">
        <v>0.93108261585235597</v>
      </c>
      <c r="AQ139">
        <v>0.95682971477508549</v>
      </c>
      <c r="AR139">
        <v>1.0044320690631867</v>
      </c>
      <c r="AS139">
        <v>1.0967241001129151</v>
      </c>
      <c r="AT139">
        <v>1.1119655418395995</v>
      </c>
      <c r="AU139">
        <v>1.1004984378814697</v>
      </c>
      <c r="AV139">
        <v>1.0164774370193481</v>
      </c>
      <c r="AW139">
        <v>1.1169923973083495</v>
      </c>
      <c r="AX139">
        <v>1.073493514060974</v>
      </c>
      <c r="AY139">
        <v>1.290532684326172</v>
      </c>
      <c r="AZ139">
        <v>1.0547370767593385</v>
      </c>
      <c r="BA139">
        <v>1.1048845005035401</v>
      </c>
      <c r="BB139">
        <v>1.0398777079582215</v>
      </c>
      <c r="BC139">
        <v>1.0317744374275208</v>
      </c>
      <c r="BD139">
        <v>1.026963415145874</v>
      </c>
      <c r="BE139">
        <v>1.0198708391189575</v>
      </c>
      <c r="BF139" t="e">
        <v>#N/A</v>
      </c>
    </row>
    <row r="140" spans="1:58" x14ac:dyDescent="0.35">
      <c r="A140" t="s">
        <v>262</v>
      </c>
      <c r="B140" t="e">
        <v>#N/A</v>
      </c>
      <c r="C140" t="e">
        <v>#N/A</v>
      </c>
      <c r="D140" t="e">
        <v>#N/A</v>
      </c>
      <c r="E140" t="e">
        <v>#N/A</v>
      </c>
      <c r="F140" t="e">
        <v>#N/A</v>
      </c>
      <c r="G140" t="e">
        <v>#N/A</v>
      </c>
      <c r="H140" t="e">
        <v>#N/A</v>
      </c>
      <c r="I140" t="e">
        <v>#N/A</v>
      </c>
      <c r="J140" t="e">
        <v>#N/A</v>
      </c>
      <c r="K140" t="e">
        <v>#N/A</v>
      </c>
      <c r="L140" t="e">
        <v>#N/A</v>
      </c>
      <c r="M140" t="e">
        <v>#N/A</v>
      </c>
      <c r="N140" t="e">
        <v>#N/A</v>
      </c>
      <c r="O140" t="e">
        <v>#N/A</v>
      </c>
      <c r="P140" t="e">
        <v>#N/A</v>
      </c>
      <c r="Q140" t="e">
        <v>#N/A</v>
      </c>
      <c r="R140" t="e">
        <v>#N/A</v>
      </c>
      <c r="S140" t="e">
        <v>#N/A</v>
      </c>
      <c r="T140" t="e">
        <v>#N/A</v>
      </c>
      <c r="U140" t="e">
        <v>#N/A</v>
      </c>
      <c r="V140" t="e">
        <v>#N/A</v>
      </c>
      <c r="W140" t="e">
        <v>#N/A</v>
      </c>
      <c r="X140" t="e">
        <v>#N/A</v>
      </c>
      <c r="Y140" t="e">
        <v>#N/A</v>
      </c>
      <c r="Z140" t="e">
        <v>#N/A</v>
      </c>
      <c r="AA140" t="e">
        <v>#N/A</v>
      </c>
      <c r="AB140" t="e">
        <v>#N/A</v>
      </c>
      <c r="AC140" t="e">
        <v>#N/A</v>
      </c>
      <c r="AD140" t="e">
        <v>#N/A</v>
      </c>
      <c r="AE140" t="e">
        <v>#N/A</v>
      </c>
      <c r="AF140" t="e">
        <v>#N/A</v>
      </c>
      <c r="AG140" t="e">
        <v>#N/A</v>
      </c>
      <c r="AH140" t="e">
        <v>#N/A</v>
      </c>
      <c r="AI140" t="e">
        <v>#N/A</v>
      </c>
      <c r="AJ140" t="e">
        <v>#N/A</v>
      </c>
      <c r="AK140" t="e">
        <v>#N/A</v>
      </c>
      <c r="AL140" t="e">
        <v>#N/A</v>
      </c>
      <c r="AM140" t="e">
        <v>#N/A</v>
      </c>
      <c r="AN140" t="e">
        <v>#N/A</v>
      </c>
      <c r="AO140" t="e">
        <v>#N/A</v>
      </c>
      <c r="AP140">
        <v>1.1330692481994629</v>
      </c>
      <c r="AQ140">
        <v>1.0718491744995118</v>
      </c>
      <c r="AR140">
        <v>1.2724724197387696</v>
      </c>
      <c r="AS140">
        <v>1.1436260223388672</v>
      </c>
      <c r="AT140">
        <v>1.226053524017334</v>
      </c>
      <c r="AU140">
        <v>1.2856853485107422</v>
      </c>
      <c r="AV140">
        <v>1.094607000350952</v>
      </c>
      <c r="AW140">
        <v>1.1102016925811768</v>
      </c>
      <c r="AX140">
        <v>1.2182955551147461</v>
      </c>
      <c r="AY140">
        <v>0.74687204360961912</v>
      </c>
      <c r="AZ140">
        <v>1.1416106796264649</v>
      </c>
      <c r="BA140">
        <v>1.1825071716308593</v>
      </c>
      <c r="BB140" t="e">
        <v>#N/A</v>
      </c>
      <c r="BC140" t="e">
        <v>#N/A</v>
      </c>
      <c r="BD140" t="e">
        <v>#N/A</v>
      </c>
      <c r="BE140" t="e">
        <v>#N/A</v>
      </c>
      <c r="BF140" t="e">
        <v>#N/A</v>
      </c>
    </row>
    <row r="141" spans="1:58" x14ac:dyDescent="0.35">
      <c r="A141" t="s">
        <v>263</v>
      </c>
      <c r="B141" t="e">
        <v>#N/A</v>
      </c>
      <c r="C141" t="e">
        <v>#N/A</v>
      </c>
      <c r="D141" t="e">
        <v>#N/A</v>
      </c>
      <c r="E141" t="e">
        <v>#N/A</v>
      </c>
      <c r="F141" t="e">
        <v>#N/A</v>
      </c>
      <c r="G141" t="e">
        <v>#N/A</v>
      </c>
      <c r="H141" t="e">
        <v>#N/A</v>
      </c>
      <c r="I141" t="e">
        <v>#N/A</v>
      </c>
      <c r="J141" t="e">
        <v>#N/A</v>
      </c>
      <c r="K141" t="e">
        <v>#N/A</v>
      </c>
      <c r="L141" t="e">
        <v>#N/A</v>
      </c>
      <c r="M141">
        <v>1.082437047958374</v>
      </c>
      <c r="N141">
        <v>1.0824372577667236</v>
      </c>
      <c r="O141">
        <v>1.0824371147155762</v>
      </c>
      <c r="P141">
        <v>1.0824370670318604</v>
      </c>
      <c r="Q141">
        <v>1.0824370002746582</v>
      </c>
      <c r="R141">
        <v>1.0223042511940001</v>
      </c>
      <c r="S141">
        <v>1.0223043775558471</v>
      </c>
      <c r="T141">
        <v>1.0223041629791261</v>
      </c>
      <c r="U141">
        <v>1.0223044157028198</v>
      </c>
      <c r="V141">
        <v>1.0223042750358582</v>
      </c>
      <c r="W141">
        <v>1.0701270914077758</v>
      </c>
      <c r="X141">
        <v>1.0717686367034913</v>
      </c>
      <c r="Y141">
        <v>1.032176547050476</v>
      </c>
      <c r="Z141">
        <v>1.0295143699645997</v>
      </c>
      <c r="AA141">
        <v>1.0285520124435426</v>
      </c>
      <c r="AB141">
        <v>1.0369822478294373</v>
      </c>
      <c r="AC141">
        <v>1.0251954054832459</v>
      </c>
      <c r="AD141">
        <v>1.0250531220436097</v>
      </c>
      <c r="AE141">
        <v>1.0314382410049439</v>
      </c>
      <c r="AF141">
        <v>1.0540244436264039</v>
      </c>
      <c r="AG141">
        <v>1.0587013101577758</v>
      </c>
      <c r="AH141">
        <v>1.040235538482666</v>
      </c>
      <c r="AI141">
        <v>1.033018856048584</v>
      </c>
      <c r="AJ141">
        <v>1.0085235911607742</v>
      </c>
      <c r="AK141">
        <v>1.01795951962471</v>
      </c>
      <c r="AL141">
        <v>1.0081542134284973</v>
      </c>
      <c r="AM141">
        <v>1.0051470613479614</v>
      </c>
      <c r="AN141">
        <v>1.0001463034097104</v>
      </c>
      <c r="AO141">
        <v>1.0081919193267823</v>
      </c>
      <c r="AP141">
        <v>1.0155252397060395</v>
      </c>
      <c r="AQ141">
        <v>1.0098585492372514</v>
      </c>
      <c r="AR141">
        <v>1.0065082079172134</v>
      </c>
      <c r="AS141">
        <v>1.0063255721330642</v>
      </c>
      <c r="AT141">
        <v>1.0081016731262207</v>
      </c>
      <c r="AU141">
        <v>1.0119056963920594</v>
      </c>
      <c r="AV141">
        <v>1.0131488049030304</v>
      </c>
      <c r="AW141">
        <v>1.0658173847198487</v>
      </c>
      <c r="AX141">
        <v>0.97883307933807373</v>
      </c>
      <c r="AY141">
        <v>0.9009933662414551</v>
      </c>
      <c r="AZ141" t="e">
        <v>#N/A</v>
      </c>
      <c r="BA141" t="e">
        <v>#N/A</v>
      </c>
      <c r="BB141" t="e">
        <v>#N/A</v>
      </c>
      <c r="BC141" t="e">
        <v>#N/A</v>
      </c>
      <c r="BD141" t="e">
        <v>#N/A</v>
      </c>
      <c r="BE141" t="e">
        <v>#N/A</v>
      </c>
      <c r="BF141" t="e">
        <v>#N/A</v>
      </c>
    </row>
    <row r="142" spans="1:58" x14ac:dyDescent="0.35">
      <c r="A142" t="s">
        <v>264</v>
      </c>
      <c r="B142" t="e">
        <v>#N/A</v>
      </c>
      <c r="C142" t="e">
        <v>#N/A</v>
      </c>
      <c r="D142" t="e">
        <v>#N/A</v>
      </c>
      <c r="E142" t="e">
        <v>#N/A</v>
      </c>
      <c r="F142" t="e">
        <v>#N/A</v>
      </c>
      <c r="G142" t="e">
        <v>#N/A</v>
      </c>
      <c r="H142" t="e">
        <v>#N/A</v>
      </c>
      <c r="I142" t="e">
        <v>#N/A</v>
      </c>
      <c r="J142" t="e">
        <v>#N/A</v>
      </c>
      <c r="K142" t="e">
        <v>#N/A</v>
      </c>
      <c r="L142" t="e">
        <v>#N/A</v>
      </c>
      <c r="M142" t="e">
        <v>#N/A</v>
      </c>
      <c r="N142" t="e">
        <v>#N/A</v>
      </c>
      <c r="O142" t="e">
        <v>#N/A</v>
      </c>
      <c r="P142" t="e">
        <v>#N/A</v>
      </c>
      <c r="Q142" t="e">
        <v>#N/A</v>
      </c>
      <c r="R142" t="e">
        <v>#N/A</v>
      </c>
      <c r="S142" t="e">
        <v>#N/A</v>
      </c>
      <c r="T142" t="e">
        <v>#N/A</v>
      </c>
      <c r="U142" t="e">
        <v>#N/A</v>
      </c>
      <c r="V142" t="e">
        <v>#N/A</v>
      </c>
      <c r="W142" t="e">
        <v>#N/A</v>
      </c>
      <c r="X142" t="e">
        <v>#N/A</v>
      </c>
      <c r="Y142" t="e">
        <v>#N/A</v>
      </c>
      <c r="Z142" t="e">
        <v>#N/A</v>
      </c>
      <c r="AA142" t="e">
        <v>#N/A</v>
      </c>
      <c r="AB142" t="e">
        <v>#N/A</v>
      </c>
      <c r="AC142" t="e">
        <v>#N/A</v>
      </c>
      <c r="AD142" t="e">
        <v>#N/A</v>
      </c>
      <c r="AE142" t="e">
        <v>#N/A</v>
      </c>
      <c r="AF142" t="e">
        <v>#N/A</v>
      </c>
      <c r="AG142" t="e">
        <v>#N/A</v>
      </c>
      <c r="AH142" t="e">
        <v>#N/A</v>
      </c>
      <c r="AI142" t="e">
        <v>#N/A</v>
      </c>
      <c r="AJ142" t="e">
        <v>#N/A</v>
      </c>
      <c r="AK142" t="e">
        <v>#N/A</v>
      </c>
      <c r="AL142">
        <v>1.1898183441162109</v>
      </c>
      <c r="AM142">
        <v>1.1145056533813475</v>
      </c>
      <c r="AN142">
        <v>1.0335039162635804</v>
      </c>
      <c r="AO142">
        <v>0.98740695238113407</v>
      </c>
      <c r="AP142">
        <v>1.0128047502040862</v>
      </c>
      <c r="AQ142">
        <v>0.99678000479936602</v>
      </c>
      <c r="AR142">
        <v>1.0031668534874916</v>
      </c>
      <c r="AS142">
        <v>0.99192033827304837</v>
      </c>
      <c r="AT142">
        <v>1.0268824553489686</v>
      </c>
      <c r="AU142">
        <v>1.0689836215972901</v>
      </c>
      <c r="AV142">
        <v>1.0674398756027221</v>
      </c>
      <c r="AW142">
        <v>1.0856798744201661</v>
      </c>
      <c r="AX142">
        <v>1.0970480728149414</v>
      </c>
      <c r="AY142">
        <v>0.96704865932464601</v>
      </c>
      <c r="AZ142">
        <v>1.0237852334976196</v>
      </c>
      <c r="BA142">
        <v>1.0518536949157715</v>
      </c>
      <c r="BB142">
        <v>1.0268775200843812</v>
      </c>
      <c r="BC142">
        <v>1.0129176259040833</v>
      </c>
      <c r="BD142">
        <v>1.0117124974727632</v>
      </c>
      <c r="BE142">
        <v>1.0024317139387131</v>
      </c>
      <c r="BF142" t="e">
        <v>#N/A</v>
      </c>
    </row>
    <row r="143" spans="1:58" x14ac:dyDescent="0.35">
      <c r="A143" t="s">
        <v>172</v>
      </c>
      <c r="B143" t="e">
        <v>#N/A</v>
      </c>
      <c r="C143" t="e">
        <v>#N/A</v>
      </c>
      <c r="D143" t="e">
        <v>#N/A</v>
      </c>
      <c r="E143" t="e">
        <v>#N/A</v>
      </c>
      <c r="F143" t="e">
        <v>#N/A</v>
      </c>
      <c r="G143" t="e">
        <v>#N/A</v>
      </c>
      <c r="H143" t="e">
        <v>#N/A</v>
      </c>
      <c r="I143">
        <v>1.0178630757331848</v>
      </c>
      <c r="J143">
        <v>1.0226689577102661</v>
      </c>
      <c r="K143">
        <v>1.035622775554657</v>
      </c>
      <c r="L143">
        <v>1.0428297424316406</v>
      </c>
      <c r="M143">
        <v>1.0406519746780396</v>
      </c>
      <c r="N143">
        <v>1.0620919418334962</v>
      </c>
      <c r="O143">
        <v>1.1257553195953369</v>
      </c>
      <c r="P143">
        <v>1.1829677963256835</v>
      </c>
      <c r="Q143">
        <v>1.1039015960693359</v>
      </c>
      <c r="R143">
        <v>1.1003770732879639</v>
      </c>
      <c r="S143">
        <v>1.1074236011505127</v>
      </c>
      <c r="T143">
        <v>1.0935147380828858</v>
      </c>
      <c r="U143">
        <v>1.1292872619628906</v>
      </c>
      <c r="V143">
        <v>1.1424589443206787</v>
      </c>
      <c r="W143">
        <v>1.0990411186218261</v>
      </c>
      <c r="X143">
        <v>1.0819859027862548</v>
      </c>
      <c r="Y143">
        <v>1.0852030754089355</v>
      </c>
      <c r="Z143">
        <v>1.1011639213562012</v>
      </c>
      <c r="AA143">
        <v>1.077425193786621</v>
      </c>
      <c r="AB143">
        <v>1.0620672369003297</v>
      </c>
      <c r="AC143">
        <v>1.0876308059692383</v>
      </c>
      <c r="AD143">
        <v>1.0894009494781494</v>
      </c>
      <c r="AE143">
        <v>1.0851093196868897</v>
      </c>
      <c r="AF143">
        <v>1.1066083431243896</v>
      </c>
      <c r="AG143">
        <v>1.1340660762786865</v>
      </c>
      <c r="AH143">
        <v>1.1005708408355712</v>
      </c>
      <c r="AI143">
        <v>1.1199720191955567</v>
      </c>
      <c r="AJ143">
        <v>1.1695231628417968</v>
      </c>
      <c r="AK143">
        <v>1.1104378986358643</v>
      </c>
      <c r="AL143">
        <v>1.0890000438690186</v>
      </c>
      <c r="AM143">
        <v>1.0697133445739746</v>
      </c>
      <c r="AN143">
        <v>1.0693381738662719</v>
      </c>
      <c r="AO143">
        <v>1.0651483154296875</v>
      </c>
      <c r="AP143">
        <v>1.0850660133361816</v>
      </c>
      <c r="AQ143">
        <v>1.0521082210540771</v>
      </c>
      <c r="AR143">
        <v>1.0448771762847899</v>
      </c>
      <c r="AS143">
        <v>1.0548742723464966</v>
      </c>
      <c r="AT143">
        <v>1.070151629447937</v>
      </c>
      <c r="AU143">
        <v>1.0702679061889648</v>
      </c>
      <c r="AV143">
        <v>1.0790487003326417</v>
      </c>
      <c r="AW143">
        <v>1.0665050220489503</v>
      </c>
      <c r="AX143">
        <v>1.0929002094268798</v>
      </c>
      <c r="AY143">
        <v>1.0348578071594239</v>
      </c>
      <c r="AZ143">
        <v>1.0635102653503419</v>
      </c>
      <c r="BA143">
        <v>1.0777896404266358</v>
      </c>
      <c r="BB143">
        <v>1.0485478639602661</v>
      </c>
      <c r="BC143">
        <v>1.0336642503738402</v>
      </c>
      <c r="BD143">
        <v>1.0337608218193055</v>
      </c>
      <c r="BE143">
        <v>1.0222195553779603</v>
      </c>
      <c r="BF143" t="e">
        <v>#N/A</v>
      </c>
    </row>
    <row r="144" spans="1:58" x14ac:dyDescent="0.35">
      <c r="A144" t="s">
        <v>10</v>
      </c>
      <c r="B144" t="e">
        <v>#N/A</v>
      </c>
      <c r="C144">
        <v>1.0246857738494872</v>
      </c>
      <c r="D144">
        <v>1.0201037168502807</v>
      </c>
      <c r="E144">
        <v>1.0356992506980895</v>
      </c>
      <c r="F144">
        <v>1.0199535024166106</v>
      </c>
      <c r="G144">
        <v>1.0434504842758179</v>
      </c>
      <c r="H144">
        <v>1.0315203404426574</v>
      </c>
      <c r="I144">
        <v>1.0008472922444343</v>
      </c>
      <c r="J144">
        <v>1.0305681324005127</v>
      </c>
      <c r="K144">
        <v>1.0508033323287964</v>
      </c>
      <c r="L144">
        <v>1.0449087953567504</v>
      </c>
      <c r="M144">
        <v>1.0327482581138612</v>
      </c>
      <c r="N144">
        <v>1.0480931615829467</v>
      </c>
      <c r="O144">
        <v>1.0713319635391236</v>
      </c>
      <c r="P144">
        <v>1.1454080963134765</v>
      </c>
      <c r="Q144">
        <v>1.120995855331421</v>
      </c>
      <c r="R144">
        <v>1.0918830966949462</v>
      </c>
      <c r="S144">
        <v>1.1120134258270264</v>
      </c>
      <c r="T144">
        <v>1.0889527225494384</v>
      </c>
      <c r="U144">
        <v>1.1028765296936036</v>
      </c>
      <c r="V144">
        <v>1.1153277873992919</v>
      </c>
      <c r="W144">
        <v>1.0966328716278075</v>
      </c>
      <c r="X144">
        <v>1.0976733016967772</v>
      </c>
      <c r="Y144">
        <v>1.1096014118194579</v>
      </c>
      <c r="Z144">
        <v>1.0975540828704835</v>
      </c>
      <c r="AA144">
        <v>1.0896115207672119</v>
      </c>
      <c r="AB144">
        <v>1.0656523513793945</v>
      </c>
      <c r="AC144">
        <v>1.0718936109542847</v>
      </c>
      <c r="AD144">
        <v>1.0895795154571533</v>
      </c>
      <c r="AE144">
        <v>1.0860971641540527</v>
      </c>
      <c r="AF144">
        <v>1.0933658123016357</v>
      </c>
      <c r="AG144">
        <v>1.1069237041473388</v>
      </c>
      <c r="AH144">
        <v>1.0540176057815551</v>
      </c>
      <c r="AI144">
        <v>1.0610921192169189</v>
      </c>
      <c r="AJ144">
        <v>1.238310260772705</v>
      </c>
      <c r="AK144">
        <v>1.1049109268188477</v>
      </c>
      <c r="AL144">
        <v>1.080958023071289</v>
      </c>
      <c r="AM144">
        <v>1.036675090789795</v>
      </c>
      <c r="AN144">
        <v>1.060139412879944</v>
      </c>
      <c r="AO144">
        <v>1.058116545677185</v>
      </c>
      <c r="AP144">
        <v>1.0528980493545532</v>
      </c>
      <c r="AQ144">
        <v>1.0530554580688476</v>
      </c>
      <c r="AR144">
        <v>1.0351288175582887</v>
      </c>
      <c r="AS144">
        <v>1.0812831020355225</v>
      </c>
      <c r="AT144">
        <v>1.0755262660980225</v>
      </c>
      <c r="AU144">
        <v>1.076880965232849</v>
      </c>
      <c r="AV144">
        <v>1.0590906715393067</v>
      </c>
      <c r="AW144">
        <v>1.063245038986206</v>
      </c>
      <c r="AX144">
        <v>1.088707036972046</v>
      </c>
      <c r="AY144">
        <v>1.0607873487472534</v>
      </c>
      <c r="AZ144">
        <v>1.0547370767593385</v>
      </c>
      <c r="BA144">
        <v>1.0858039855957031</v>
      </c>
      <c r="BB144">
        <v>1.0592682647705078</v>
      </c>
      <c r="BC144">
        <v>1.0445095348358153</v>
      </c>
      <c r="BD144">
        <v>1.0306822896003722</v>
      </c>
      <c r="BE144">
        <v>1.0412207126617432</v>
      </c>
      <c r="BF144" t="e">
        <v>#N/A</v>
      </c>
    </row>
    <row r="145" spans="1:58" x14ac:dyDescent="0.35">
      <c r="A145" t="s">
        <v>43</v>
      </c>
      <c r="B145" t="e">
        <v>#N/A</v>
      </c>
      <c r="C145" t="e">
        <v>#N/A</v>
      </c>
      <c r="D145" t="e">
        <v>#N/A</v>
      </c>
      <c r="E145" t="e">
        <v>#N/A</v>
      </c>
      <c r="F145" t="e">
        <v>#N/A</v>
      </c>
      <c r="G145" t="e">
        <v>#N/A</v>
      </c>
      <c r="H145">
        <v>1.0400856637954712</v>
      </c>
      <c r="I145">
        <v>1.0200786662101746</v>
      </c>
      <c r="J145">
        <v>1.0189853990077973</v>
      </c>
      <c r="K145">
        <v>1.0276225280761719</v>
      </c>
      <c r="L145">
        <v>1.0430690479278564</v>
      </c>
      <c r="M145">
        <v>1.034135296344757</v>
      </c>
      <c r="N145">
        <v>1.0522769784927368</v>
      </c>
      <c r="O145">
        <v>1.1554370594024659</v>
      </c>
      <c r="P145">
        <v>1.166675148010254</v>
      </c>
      <c r="Q145">
        <v>1.0875629329681396</v>
      </c>
      <c r="R145">
        <v>1.1012871551513672</v>
      </c>
      <c r="S145">
        <v>1.1066334819793702</v>
      </c>
      <c r="T145">
        <v>1.0903488445281981</v>
      </c>
      <c r="U145">
        <v>1.1358770465850829</v>
      </c>
      <c r="V145">
        <v>1.1424792194366455</v>
      </c>
      <c r="W145">
        <v>1.0973633289337159</v>
      </c>
      <c r="X145">
        <v>1.0819859027862548</v>
      </c>
      <c r="Y145">
        <v>1.0855285930633545</v>
      </c>
      <c r="Z145">
        <v>1.1019071960449218</v>
      </c>
      <c r="AA145">
        <v>1.0614998340606689</v>
      </c>
      <c r="AB145">
        <v>1.0702482604980468</v>
      </c>
      <c r="AC145">
        <v>1.0799853467941285</v>
      </c>
      <c r="AD145">
        <v>1.0865084934234619</v>
      </c>
      <c r="AE145">
        <v>1.0815704917907716</v>
      </c>
      <c r="AF145">
        <v>1.099640235900879</v>
      </c>
      <c r="AG145">
        <v>1.1301657772064209</v>
      </c>
      <c r="AH145">
        <v>1.0919948673248292</v>
      </c>
      <c r="AI145">
        <v>1.1167467403411866</v>
      </c>
      <c r="AJ145">
        <v>1.117222785949707</v>
      </c>
      <c r="AK145">
        <v>1.1113243007659912</v>
      </c>
      <c r="AL145">
        <v>1.0890000438690186</v>
      </c>
      <c r="AM145">
        <v>1.0892446899414063</v>
      </c>
      <c r="AN145">
        <v>1.0752603673934937</v>
      </c>
      <c r="AO145">
        <v>1.0586228609085082</v>
      </c>
      <c r="AP145">
        <v>1.0683011484146119</v>
      </c>
      <c r="AQ145">
        <v>1.0503803968429566</v>
      </c>
      <c r="AR145">
        <v>1.0494466304779053</v>
      </c>
      <c r="AS145">
        <v>1.0512608861923218</v>
      </c>
      <c r="AT145">
        <v>1.0638075828552247</v>
      </c>
      <c r="AU145">
        <v>1.063226079940796</v>
      </c>
      <c r="AV145">
        <v>1.0839928245544435</v>
      </c>
      <c r="AW145">
        <v>1.0657177114486693</v>
      </c>
      <c r="AX145">
        <v>1.1038085460662841</v>
      </c>
      <c r="AY145">
        <v>1.0354329919815064</v>
      </c>
      <c r="AZ145">
        <v>1.0743596839904785</v>
      </c>
      <c r="BA145">
        <v>1.0780720520019531</v>
      </c>
      <c r="BB145">
        <v>1.0534580421447755</v>
      </c>
      <c r="BC145">
        <v>1.0413260459899902</v>
      </c>
      <c r="BD145">
        <v>1.0429214000701905</v>
      </c>
      <c r="BE145">
        <v>1.021805121898651</v>
      </c>
      <c r="BF145" t="e">
        <v>#N/A</v>
      </c>
    </row>
    <row r="146" spans="1:58" x14ac:dyDescent="0.35">
      <c r="A146" t="s">
        <v>265</v>
      </c>
      <c r="B146" t="e">
        <v>#N/A</v>
      </c>
      <c r="C146">
        <v>0.96341389417648315</v>
      </c>
      <c r="D146">
        <v>1.0389466762542725</v>
      </c>
      <c r="E146">
        <v>1.0314595293998718</v>
      </c>
      <c r="F146">
        <v>1.0583432435989379</v>
      </c>
      <c r="G146">
        <v>1.027974352836609</v>
      </c>
      <c r="H146">
        <v>1.0393299818038941</v>
      </c>
      <c r="I146">
        <v>1.0043096718192102</v>
      </c>
      <c r="J146">
        <v>1.0501665258407593</v>
      </c>
      <c r="K146">
        <v>1.0529301357269287</v>
      </c>
      <c r="L146">
        <v>1.2310034942626953</v>
      </c>
      <c r="M146">
        <v>0.99185805141925809</v>
      </c>
      <c r="N146">
        <v>1.0578881025314331</v>
      </c>
      <c r="O146">
        <v>1.1220224952697755</v>
      </c>
      <c r="P146">
        <v>1.1698070716857911</v>
      </c>
      <c r="Q146">
        <v>0.99144698262214659</v>
      </c>
      <c r="R146">
        <v>1.1221568298339843</v>
      </c>
      <c r="S146">
        <v>1.0117220664024353</v>
      </c>
      <c r="T146">
        <v>1.0512998390197754</v>
      </c>
      <c r="U146">
        <v>1.0635442543029785</v>
      </c>
      <c r="V146">
        <v>1.0792135858535767</v>
      </c>
      <c r="W146">
        <v>1.0718200969696046</v>
      </c>
      <c r="X146">
        <v>1.1081137943267823</v>
      </c>
      <c r="Y146">
        <v>1.0681869697570801</v>
      </c>
      <c r="Z146">
        <v>1.0440748405456544</v>
      </c>
      <c r="AA146">
        <v>1.0309248566627502</v>
      </c>
      <c r="AB146">
        <v>0.99916227392852308</v>
      </c>
      <c r="AC146">
        <v>1.0006302682310342</v>
      </c>
      <c r="AD146">
        <v>1.027764368057251</v>
      </c>
      <c r="AE146">
        <v>1.0402098417282104</v>
      </c>
      <c r="AF146">
        <v>1.0251338720321654</v>
      </c>
      <c r="AG146">
        <v>1.0182283890247346</v>
      </c>
      <c r="AH146">
        <v>1.0372907543182373</v>
      </c>
      <c r="AI146">
        <v>1.0597276973724366</v>
      </c>
      <c r="AJ146">
        <v>1.0354237270355224</v>
      </c>
      <c r="AK146">
        <v>1.023320701122284</v>
      </c>
      <c r="AL146">
        <v>1.0406197881698609</v>
      </c>
      <c r="AM146">
        <v>0.99137458920478816</v>
      </c>
      <c r="AN146">
        <v>0.97667649745941165</v>
      </c>
      <c r="AO146">
        <v>1.0542626094818115</v>
      </c>
      <c r="AP146">
        <v>1.0030904221534729</v>
      </c>
      <c r="AQ146">
        <v>0.99263431310653683</v>
      </c>
      <c r="AR146">
        <v>1.0160059642791748</v>
      </c>
      <c r="AS146">
        <v>1.0303989887237548</v>
      </c>
      <c r="AT146">
        <v>1.0237509632110595</v>
      </c>
      <c r="AU146">
        <v>1.0414469718933106</v>
      </c>
      <c r="AV146">
        <v>1.0689929676055909</v>
      </c>
      <c r="AW146">
        <v>1.0152391231060027</v>
      </c>
      <c r="AX146">
        <v>1.0326771664619445</v>
      </c>
      <c r="AY146">
        <v>1.0181089353561401</v>
      </c>
      <c r="AZ146">
        <v>1.0312698173522949</v>
      </c>
      <c r="BA146">
        <v>1.0416210317611694</v>
      </c>
      <c r="BB146">
        <v>1.040719485282898</v>
      </c>
      <c r="BC146">
        <v>1.0235983657836913</v>
      </c>
      <c r="BD146">
        <v>1.009549006819725</v>
      </c>
      <c r="BE146">
        <v>1.0164593005180358</v>
      </c>
      <c r="BF146" t="e">
        <v>#N/A</v>
      </c>
    </row>
    <row r="147" spans="1:58" x14ac:dyDescent="0.35">
      <c r="A147" t="s">
        <v>266</v>
      </c>
      <c r="B147" t="e">
        <v>#N/A</v>
      </c>
      <c r="C147" t="e">
        <v>#N/A</v>
      </c>
      <c r="D147" t="e">
        <v>#N/A</v>
      </c>
      <c r="E147" t="e">
        <v>#N/A</v>
      </c>
      <c r="F147" t="e">
        <v>#N/A</v>
      </c>
      <c r="G147" t="e">
        <v>#N/A</v>
      </c>
      <c r="H147" t="e">
        <v>#N/A</v>
      </c>
      <c r="I147" t="e">
        <v>#N/A</v>
      </c>
      <c r="J147" t="e">
        <v>#N/A</v>
      </c>
      <c r="K147" t="e">
        <v>#N/A</v>
      </c>
      <c r="L147" t="e">
        <v>#N/A</v>
      </c>
      <c r="M147" t="e">
        <v>#N/A</v>
      </c>
      <c r="N147" t="e">
        <v>#N/A</v>
      </c>
      <c r="O147" t="e">
        <v>#N/A</v>
      </c>
      <c r="P147" t="e">
        <v>#N/A</v>
      </c>
      <c r="Q147" t="e">
        <v>#N/A</v>
      </c>
      <c r="R147" t="e">
        <v>#N/A</v>
      </c>
      <c r="S147" t="e">
        <v>#N/A</v>
      </c>
      <c r="T147" t="e">
        <v>#N/A</v>
      </c>
      <c r="U147" t="e">
        <v>#N/A</v>
      </c>
      <c r="V147" t="e">
        <v>#N/A</v>
      </c>
      <c r="W147" t="e">
        <v>#N/A</v>
      </c>
      <c r="X147" t="e">
        <v>#N/A</v>
      </c>
      <c r="Y147">
        <v>1.0845036029815673</v>
      </c>
      <c r="Z147">
        <v>1.1543086242675782</v>
      </c>
      <c r="AA147">
        <v>1.0214514231681824</v>
      </c>
      <c r="AB147">
        <v>1.0572003746032714</v>
      </c>
      <c r="AC147">
        <v>1.1355074977874755</v>
      </c>
      <c r="AD147">
        <v>1.0877650356292725</v>
      </c>
      <c r="AE147">
        <v>1.1301681900024414</v>
      </c>
      <c r="AF147">
        <v>1.1151501178741454</v>
      </c>
      <c r="AG147">
        <v>1.1150977325439453</v>
      </c>
      <c r="AH147">
        <v>1.1622960090637207</v>
      </c>
      <c r="AI147">
        <v>1.094957103729248</v>
      </c>
      <c r="AJ147">
        <v>1.0646284532546997</v>
      </c>
      <c r="AK147">
        <v>1.0832411098480224</v>
      </c>
      <c r="AL147">
        <v>1.0142271173000337</v>
      </c>
      <c r="AM147">
        <v>1.011101006269455</v>
      </c>
      <c r="AN147">
        <v>0.97199033498764043</v>
      </c>
      <c r="AO147">
        <v>0.98155998706817627</v>
      </c>
      <c r="AP147">
        <v>0.97978463888168332</v>
      </c>
      <c r="AQ147">
        <v>0.96760587215423588</v>
      </c>
      <c r="AR147">
        <v>0.98678378224372865</v>
      </c>
      <c r="AS147">
        <v>1.0007944099605084</v>
      </c>
      <c r="AT147">
        <v>1.019187982082367</v>
      </c>
      <c r="AU147">
        <v>1.0556717586517335</v>
      </c>
      <c r="AV147">
        <v>1.078051471710205</v>
      </c>
      <c r="AW147">
        <v>1.0882140064239503</v>
      </c>
      <c r="AX147">
        <v>1.1009036159515382</v>
      </c>
      <c r="AY147">
        <v>1.0087694036960602</v>
      </c>
      <c r="AZ147">
        <v>1.047790846824646</v>
      </c>
      <c r="BA147">
        <v>1.074943733215332</v>
      </c>
      <c r="BB147">
        <v>1.0692981052398682</v>
      </c>
      <c r="BC147">
        <v>1.0772627019882202</v>
      </c>
      <c r="BD147">
        <v>1.0860519504547119</v>
      </c>
      <c r="BE147">
        <v>1.0438809251785279</v>
      </c>
      <c r="BF147" t="e">
        <v>#N/A</v>
      </c>
    </row>
    <row r="148" spans="1:58" x14ac:dyDescent="0.35">
      <c r="A148" t="s">
        <v>267</v>
      </c>
      <c r="B148" t="e">
        <v>#N/A</v>
      </c>
      <c r="C148" t="e">
        <v>#N/A</v>
      </c>
      <c r="D148" t="e">
        <v>#N/A</v>
      </c>
      <c r="E148" t="e">
        <v>#N/A</v>
      </c>
      <c r="F148" t="e">
        <v>#N/A</v>
      </c>
      <c r="G148" t="e">
        <v>#N/A</v>
      </c>
      <c r="H148" t="e">
        <v>#N/A</v>
      </c>
      <c r="I148" t="e">
        <v>#N/A</v>
      </c>
      <c r="J148" t="e">
        <v>#N/A</v>
      </c>
      <c r="K148" t="e">
        <v>#N/A</v>
      </c>
      <c r="L148" t="e">
        <v>#N/A</v>
      </c>
      <c r="M148" t="e">
        <v>#N/A</v>
      </c>
      <c r="N148" t="e">
        <v>#N/A</v>
      </c>
      <c r="O148" t="e">
        <v>#N/A</v>
      </c>
      <c r="P148" t="e">
        <v>#N/A</v>
      </c>
      <c r="Q148" t="e">
        <v>#N/A</v>
      </c>
      <c r="R148" t="e">
        <v>#N/A</v>
      </c>
      <c r="S148" t="e">
        <v>#N/A</v>
      </c>
      <c r="T148" t="e">
        <v>#N/A</v>
      </c>
      <c r="U148" t="e">
        <v>#N/A</v>
      </c>
      <c r="V148" t="e">
        <v>#N/A</v>
      </c>
      <c r="W148" t="e">
        <v>#N/A</v>
      </c>
      <c r="X148" t="e">
        <v>#N/A</v>
      </c>
      <c r="Y148" t="e">
        <v>#N/A</v>
      </c>
      <c r="Z148" t="e">
        <v>#N/A</v>
      </c>
      <c r="AA148" t="e">
        <v>#N/A</v>
      </c>
      <c r="AB148" t="e">
        <v>#N/A</v>
      </c>
      <c r="AC148" t="e">
        <v>#N/A</v>
      </c>
      <c r="AD148" t="e">
        <v>#N/A</v>
      </c>
      <c r="AE148" t="e">
        <v>#N/A</v>
      </c>
      <c r="AF148" t="e">
        <v>#N/A</v>
      </c>
      <c r="AG148">
        <v>1.9373064422607422</v>
      </c>
      <c r="AH148">
        <v>13.717686767578124</v>
      </c>
      <c r="AI148">
        <v>5.4214788818359372</v>
      </c>
      <c r="AJ148">
        <v>2.5188941955566406</v>
      </c>
      <c r="AK148">
        <v>1.1709130096435547</v>
      </c>
      <c r="AL148">
        <v>1.0286479091644287</v>
      </c>
      <c r="AM148">
        <v>1.0392971396446229</v>
      </c>
      <c r="AN148">
        <v>1.0139120304584504</v>
      </c>
      <c r="AO148">
        <v>1.0273839020729065</v>
      </c>
      <c r="AP148">
        <v>1.137872896194458</v>
      </c>
      <c r="AQ148">
        <v>1.0471894931793213</v>
      </c>
      <c r="AR148">
        <v>1.0094360560178757</v>
      </c>
      <c r="AS148">
        <v>1.0165202629566192</v>
      </c>
      <c r="AT148">
        <v>0.99833634838461871</v>
      </c>
      <c r="AU148">
        <v>1.0489661169052125</v>
      </c>
      <c r="AV148">
        <v>1.0325262427330018</v>
      </c>
      <c r="AW148">
        <v>1.0459255266189575</v>
      </c>
      <c r="AX148">
        <v>1.0549148368835448</v>
      </c>
      <c r="AY148">
        <v>1.0029507860541345</v>
      </c>
      <c r="AZ148">
        <v>1.0204127383232118</v>
      </c>
      <c r="BA148">
        <v>1.0372216606140137</v>
      </c>
      <c r="BB148">
        <v>1.0100299942493438</v>
      </c>
      <c r="BC148">
        <v>1.0448328542709351</v>
      </c>
      <c r="BD148">
        <v>1.0114648938179016</v>
      </c>
      <c r="BE148">
        <v>1.0280112552642822</v>
      </c>
      <c r="BF148" t="e">
        <v>#N/A</v>
      </c>
    </row>
    <row r="149" spans="1:58" x14ac:dyDescent="0.35">
      <c r="A149" t="s">
        <v>268</v>
      </c>
      <c r="B149" t="e">
        <v>#N/A</v>
      </c>
      <c r="C149">
        <v>1.0178945577144622</v>
      </c>
      <c r="D149">
        <v>1.0339092850685119</v>
      </c>
      <c r="E149">
        <v>1.0367685866355896</v>
      </c>
      <c r="F149">
        <v>1.0165271306037902</v>
      </c>
      <c r="G149">
        <v>1.0434504842758179</v>
      </c>
      <c r="H149">
        <v>1.0581727027893066</v>
      </c>
      <c r="I149">
        <v>1.0067372471094131</v>
      </c>
      <c r="J149">
        <v>1.0097085130214691</v>
      </c>
      <c r="K149">
        <v>1.0386434674263001</v>
      </c>
      <c r="L149">
        <v>1.0690456295013429</v>
      </c>
      <c r="M149">
        <v>1.0358816838264466</v>
      </c>
      <c r="N149">
        <v>1.0302433490753173</v>
      </c>
      <c r="O149">
        <v>1.1190087604522705</v>
      </c>
      <c r="P149">
        <v>1.2280443572998048</v>
      </c>
      <c r="Q149">
        <v>1.0469104623794556</v>
      </c>
      <c r="R149">
        <v>1.0992709445953368</v>
      </c>
      <c r="S149">
        <v>1.085939073562622</v>
      </c>
      <c r="T149">
        <v>1.0679486751556397</v>
      </c>
      <c r="U149">
        <v>1.1132652282714843</v>
      </c>
      <c r="V149">
        <v>1.1498687934875489</v>
      </c>
      <c r="W149">
        <v>1.2666612625122071</v>
      </c>
      <c r="X149">
        <v>1.2857579040527343</v>
      </c>
      <c r="Y149">
        <v>1.2147212409973145</v>
      </c>
      <c r="Z149">
        <v>1.1025881958007813</v>
      </c>
      <c r="AA149">
        <v>1.1041994094848633</v>
      </c>
      <c r="AB149">
        <v>1.1415963745117188</v>
      </c>
      <c r="AC149">
        <v>1.2303182792663574</v>
      </c>
      <c r="AD149">
        <v>1.2116269302368163</v>
      </c>
      <c r="AE149">
        <v>1.1197707653045654</v>
      </c>
      <c r="AF149">
        <v>1.1145836925506591</v>
      </c>
      <c r="AG149">
        <v>1.1288436603546144</v>
      </c>
      <c r="AH149">
        <v>1.1441502285003662</v>
      </c>
      <c r="AI149">
        <v>1.1208151912689208</v>
      </c>
      <c r="AJ149">
        <v>1.4165314483642577</v>
      </c>
      <c r="AK149">
        <v>1.4512345504760742</v>
      </c>
      <c r="AL149">
        <v>1.178390350341797</v>
      </c>
      <c r="AM149">
        <v>1.0729351520538331</v>
      </c>
      <c r="AN149">
        <v>1.0843668365478516</v>
      </c>
      <c r="AO149">
        <v>1.0971465873718262</v>
      </c>
      <c r="AP149">
        <v>1.0723316860198975</v>
      </c>
      <c r="AQ149">
        <v>1.0726708221435546</v>
      </c>
      <c r="AR149">
        <v>1.1527587032318116</v>
      </c>
      <c r="AS149">
        <v>1.0276459598541259</v>
      </c>
      <c r="AT149">
        <v>1.1430381107330323</v>
      </c>
      <c r="AU149">
        <v>1.1831994247436524</v>
      </c>
      <c r="AV149">
        <v>1.1146969985961914</v>
      </c>
      <c r="AW149">
        <v>1.0960334396362306</v>
      </c>
      <c r="AX149">
        <v>1.0909258651733398</v>
      </c>
      <c r="AY149">
        <v>1.0836281681060791</v>
      </c>
      <c r="AZ149">
        <v>1.0879442501068115</v>
      </c>
      <c r="BA149">
        <v>1.0822992420196533</v>
      </c>
      <c r="BB149">
        <v>1.0549007844924927</v>
      </c>
      <c r="BC149">
        <v>1.0508607864379882</v>
      </c>
      <c r="BD149">
        <v>1.0662603187561035</v>
      </c>
      <c r="BE149">
        <v>1.0755481767654418</v>
      </c>
      <c r="BF149" t="e">
        <v>#N/A</v>
      </c>
    </row>
    <row r="150" spans="1:58" x14ac:dyDescent="0.35">
      <c r="A150" t="s">
        <v>269</v>
      </c>
      <c r="B150" t="e">
        <v>#N/A</v>
      </c>
      <c r="C150">
        <v>0.9952711299061775</v>
      </c>
      <c r="D150">
        <v>1.041953353881836</v>
      </c>
      <c r="E150">
        <v>1.0567491388320922</v>
      </c>
      <c r="F150">
        <v>0.99408918023109438</v>
      </c>
      <c r="G150">
        <v>1.037075662612915</v>
      </c>
      <c r="H150">
        <v>1.0020732648670674</v>
      </c>
      <c r="I150">
        <v>0.9792342066764832</v>
      </c>
      <c r="J150">
        <v>1.066048550605774</v>
      </c>
      <c r="K150">
        <v>1.0239570760726928</v>
      </c>
      <c r="L150">
        <v>1.0877885055541991</v>
      </c>
      <c r="M150">
        <v>1.079024920463562</v>
      </c>
      <c r="N150">
        <v>1.0092448198795319</v>
      </c>
      <c r="O150">
        <v>1.0931303405761719</v>
      </c>
      <c r="P150">
        <v>1.1829677963256835</v>
      </c>
      <c r="Q150">
        <v>1.0819241619110107</v>
      </c>
      <c r="R150">
        <v>1.1003770732879639</v>
      </c>
      <c r="S150">
        <v>1.1337826919555665</v>
      </c>
      <c r="T150">
        <v>1.0021977816522121</v>
      </c>
      <c r="U150">
        <v>1.0342146158218384</v>
      </c>
      <c r="V150">
        <v>1.1579275321960449</v>
      </c>
      <c r="W150">
        <v>1.164057388305664</v>
      </c>
      <c r="X150">
        <v>1.0966325855255128</v>
      </c>
      <c r="Y150">
        <v>1.1122976875305175</v>
      </c>
      <c r="Z150">
        <v>1.1277205562591552</v>
      </c>
      <c r="AA150">
        <v>1.0893083572387696</v>
      </c>
      <c r="AB150">
        <v>1.1350928401947022</v>
      </c>
      <c r="AC150">
        <v>1.1672386741638183</v>
      </c>
      <c r="AD150">
        <v>1.3109180641174316</v>
      </c>
      <c r="AE150">
        <v>1.2250948333740235</v>
      </c>
      <c r="AF150">
        <v>1.1066083431243896</v>
      </c>
      <c r="AG150">
        <v>1.1069237041473388</v>
      </c>
      <c r="AH150">
        <v>1.1327642154693605</v>
      </c>
      <c r="AI150">
        <v>1.2817466735839844</v>
      </c>
      <c r="AJ150">
        <v>1.2617187881469727</v>
      </c>
      <c r="AK150">
        <v>1.7721958160400391</v>
      </c>
      <c r="AL150">
        <v>1.5234560775756836</v>
      </c>
      <c r="AM150">
        <v>1.2083484077453612</v>
      </c>
      <c r="AN150">
        <v>1.1954848480224609</v>
      </c>
      <c r="AO150">
        <v>1.3969077682495117</v>
      </c>
      <c r="AP150">
        <v>1.3053395080566406</v>
      </c>
      <c r="AQ150">
        <v>1.2562246704101563</v>
      </c>
      <c r="AR150">
        <v>2.1269364929199219</v>
      </c>
      <c r="AS150">
        <v>1.1034609413146972</v>
      </c>
      <c r="AT150">
        <v>1.1484662723541259</v>
      </c>
      <c r="AU150">
        <v>1.1074123573303223</v>
      </c>
      <c r="AV150">
        <v>1.1996725845336913</v>
      </c>
      <c r="AW150">
        <v>1.0409972143173218</v>
      </c>
      <c r="AX150">
        <v>1.1196466732025145</v>
      </c>
      <c r="AY150">
        <v>1.0789982271194458</v>
      </c>
      <c r="AZ150">
        <v>1.1212717914581298</v>
      </c>
      <c r="BA150">
        <v>1.1407576179504395</v>
      </c>
      <c r="BB150">
        <v>1.1765610122680663</v>
      </c>
      <c r="BC150">
        <v>1.2730039596557616</v>
      </c>
      <c r="BD150">
        <v>1.2088370323181152</v>
      </c>
      <c r="BE150">
        <v>1.2108217430114747</v>
      </c>
      <c r="BF150" t="e">
        <v>#N/A</v>
      </c>
    </row>
    <row r="151" spans="1:58" x14ac:dyDescent="0.35">
      <c r="A151" t="s">
        <v>270</v>
      </c>
      <c r="B151" t="e">
        <v>#N/A</v>
      </c>
      <c r="C151">
        <v>0.92241417407989501</v>
      </c>
      <c r="D151">
        <v>0.98889054179191593</v>
      </c>
      <c r="E151">
        <v>1.1683762741088868</v>
      </c>
      <c r="F151">
        <v>1.0112672603130342</v>
      </c>
      <c r="G151">
        <v>1.0265240454673767</v>
      </c>
      <c r="H151">
        <v>0.98622459053993228</v>
      </c>
      <c r="I151">
        <v>0.97676914215087896</v>
      </c>
      <c r="J151">
        <v>0.96719305515289311</v>
      </c>
      <c r="K151">
        <v>1.0490596723556518</v>
      </c>
      <c r="L151">
        <v>0.99490562677383421</v>
      </c>
      <c r="M151">
        <v>1.0356068229675293</v>
      </c>
      <c r="N151">
        <v>1.0034983399510384</v>
      </c>
      <c r="O151">
        <v>1.1786027526855469</v>
      </c>
      <c r="P151">
        <v>1.1271863937377931</v>
      </c>
      <c r="Q151">
        <v>0.96921843051910406</v>
      </c>
      <c r="R151">
        <v>1.1272581100463868</v>
      </c>
      <c r="S151">
        <v>1.0686173343658447</v>
      </c>
      <c r="T151">
        <v>1.0984229373931884</v>
      </c>
      <c r="U151">
        <v>1.1205947494506836</v>
      </c>
      <c r="V151">
        <v>1.0687268447875977</v>
      </c>
      <c r="W151">
        <v>1.010601625442505</v>
      </c>
      <c r="X151">
        <v>1.0256121039390564</v>
      </c>
      <c r="Y151">
        <v>1.0591236019134522</v>
      </c>
      <c r="Z151">
        <v>1.0479265260696411</v>
      </c>
      <c r="AA151">
        <v>0.98490601539611822</v>
      </c>
      <c r="AB151">
        <v>0.91362171173095708</v>
      </c>
      <c r="AC151">
        <v>1.0746574926376342</v>
      </c>
      <c r="AD151">
        <v>1.0362002205848695</v>
      </c>
      <c r="AE151">
        <v>1.0446277618408204</v>
      </c>
      <c r="AF151">
        <v>1.0380674648284911</v>
      </c>
      <c r="AG151">
        <v>1.0358393454551698</v>
      </c>
      <c r="AH151">
        <v>1.0241432261466981</v>
      </c>
      <c r="AI151">
        <v>1.0398705410957336</v>
      </c>
      <c r="AJ151">
        <v>1.039374053478241</v>
      </c>
      <c r="AK151">
        <v>1.0363348674774171</v>
      </c>
      <c r="AL151">
        <v>1.0367996048927308</v>
      </c>
      <c r="AM151">
        <v>1.0348275637626647</v>
      </c>
      <c r="AN151">
        <v>1.0849910354614258</v>
      </c>
      <c r="AO151">
        <v>1.0004576688259841</v>
      </c>
      <c r="AP151">
        <v>1.0885449314117432</v>
      </c>
      <c r="AQ151">
        <v>0.98418126106262205</v>
      </c>
      <c r="AR151">
        <v>1.0312861394882202</v>
      </c>
      <c r="AS151">
        <v>1.0329920244216919</v>
      </c>
      <c r="AT151">
        <v>1.0600950622558594</v>
      </c>
      <c r="AU151">
        <v>1.0886235713958741</v>
      </c>
      <c r="AV151">
        <v>1.039807574748993</v>
      </c>
      <c r="AW151">
        <v>1.0188260900974273</v>
      </c>
      <c r="AX151">
        <v>1.1200439643859863</v>
      </c>
      <c r="AY151">
        <v>0.94984201431274418</v>
      </c>
      <c r="AZ151">
        <v>1.0771194362640382</v>
      </c>
      <c r="BA151">
        <v>1.0541252994537353</v>
      </c>
      <c r="BB151">
        <v>1.0099893653392791</v>
      </c>
      <c r="BC151">
        <v>1.0017524795234203</v>
      </c>
      <c r="BD151">
        <v>1.0246443486213683</v>
      </c>
      <c r="BE151">
        <v>0.99628917157649999</v>
      </c>
      <c r="BF151" t="e">
        <v>#N/A</v>
      </c>
    </row>
    <row r="152" spans="1:58" x14ac:dyDescent="0.35">
      <c r="A152" t="s">
        <v>271</v>
      </c>
      <c r="B152" t="e">
        <v>#N/A</v>
      </c>
      <c r="C152" t="e">
        <v>#N/A</v>
      </c>
      <c r="D152" t="e">
        <v>#N/A</v>
      </c>
      <c r="E152" t="e">
        <v>#N/A</v>
      </c>
      <c r="F152" t="e">
        <v>#N/A</v>
      </c>
      <c r="G152" t="e">
        <v>#N/A</v>
      </c>
      <c r="H152" t="e">
        <v>#N/A</v>
      </c>
      <c r="I152" t="e">
        <v>#N/A</v>
      </c>
      <c r="J152" t="e">
        <v>#N/A</v>
      </c>
      <c r="K152" t="e">
        <v>#N/A</v>
      </c>
      <c r="L152" t="e">
        <v>#N/A</v>
      </c>
      <c r="M152" t="e">
        <v>#N/A</v>
      </c>
      <c r="N152" t="e">
        <v>#N/A</v>
      </c>
      <c r="O152" t="e">
        <v>#N/A</v>
      </c>
      <c r="P152" t="e">
        <v>#N/A</v>
      </c>
      <c r="Q152" t="e">
        <v>#N/A</v>
      </c>
      <c r="R152" t="e">
        <v>#N/A</v>
      </c>
      <c r="S152" t="e">
        <v>#N/A</v>
      </c>
      <c r="T152" t="e">
        <v>#N/A</v>
      </c>
      <c r="U152" t="e">
        <v>#N/A</v>
      </c>
      <c r="V152" t="e">
        <v>#N/A</v>
      </c>
      <c r="W152" t="e">
        <v>#N/A</v>
      </c>
      <c r="X152" t="e">
        <v>#N/A</v>
      </c>
      <c r="Y152" t="e">
        <v>#N/A</v>
      </c>
      <c r="Z152" t="e">
        <v>#N/A</v>
      </c>
      <c r="AA152" t="e">
        <v>#N/A</v>
      </c>
      <c r="AB152" t="e">
        <v>#N/A</v>
      </c>
      <c r="AC152" t="e">
        <v>#N/A</v>
      </c>
      <c r="AD152" t="e">
        <v>#N/A</v>
      </c>
      <c r="AE152" t="e">
        <v>#N/A</v>
      </c>
      <c r="AF152" t="e">
        <v>#N/A</v>
      </c>
      <c r="AG152" t="e">
        <v>#N/A</v>
      </c>
      <c r="AH152" t="e">
        <v>#N/A</v>
      </c>
      <c r="AI152" t="e">
        <v>#N/A</v>
      </c>
      <c r="AJ152" t="e">
        <v>#N/A</v>
      </c>
      <c r="AK152" t="e">
        <v>#N/A</v>
      </c>
      <c r="AL152" t="e">
        <v>#N/A</v>
      </c>
      <c r="AM152" t="e">
        <v>#N/A</v>
      </c>
      <c r="AN152" t="e">
        <v>#N/A</v>
      </c>
      <c r="AO152" t="e">
        <v>#N/A</v>
      </c>
      <c r="AP152" t="e">
        <v>#N/A</v>
      </c>
      <c r="AQ152" t="e">
        <v>#N/A</v>
      </c>
      <c r="AR152">
        <v>1.0220739603042603</v>
      </c>
      <c r="AS152">
        <v>1.0000029950155294</v>
      </c>
      <c r="AT152">
        <v>1.0182309532165528</v>
      </c>
      <c r="AU152">
        <v>1.0138021743297576</v>
      </c>
      <c r="AV152">
        <v>1.0984597015380859</v>
      </c>
      <c r="AW152">
        <v>1.0746564960479736</v>
      </c>
      <c r="AX152">
        <v>1.072544641494751</v>
      </c>
      <c r="AY152">
        <v>1.0759028482437134</v>
      </c>
      <c r="AZ152">
        <v>1.0087316614389419</v>
      </c>
      <c r="BA152">
        <v>1.1063746452331542</v>
      </c>
      <c r="BB152">
        <v>1.0554170894622803</v>
      </c>
      <c r="BC152">
        <v>1.060237398147583</v>
      </c>
      <c r="BD152">
        <v>1.0452865934371949</v>
      </c>
      <c r="BE152">
        <v>1.0785024929046632</v>
      </c>
      <c r="BF152" t="e">
        <v>#N/A</v>
      </c>
    </row>
    <row r="153" spans="1:58" x14ac:dyDescent="0.35">
      <c r="A153" t="s">
        <v>272</v>
      </c>
      <c r="B153" t="e">
        <v>#N/A</v>
      </c>
      <c r="C153" t="e">
        <v>#N/A</v>
      </c>
      <c r="D153" t="e">
        <v>#N/A</v>
      </c>
      <c r="E153" t="e">
        <v>#N/A</v>
      </c>
      <c r="F153" t="e">
        <v>#N/A</v>
      </c>
      <c r="G153" t="e">
        <v>#N/A</v>
      </c>
      <c r="H153" t="e">
        <v>#N/A</v>
      </c>
      <c r="I153" t="e">
        <v>#N/A</v>
      </c>
      <c r="J153">
        <v>1.2108644676208495</v>
      </c>
      <c r="K153">
        <v>1.0358935618400573</v>
      </c>
      <c r="L153">
        <v>1.0602974462509156</v>
      </c>
      <c r="M153">
        <v>1.066954402923584</v>
      </c>
      <c r="N153">
        <v>1.0647231435775757</v>
      </c>
      <c r="O153">
        <v>1.0395723271369934</v>
      </c>
      <c r="P153">
        <v>1.0481804752349853</v>
      </c>
      <c r="Q153">
        <v>1.2298913764953614</v>
      </c>
      <c r="R153">
        <v>1.1094633769989013</v>
      </c>
      <c r="S153">
        <v>1.08063946723938</v>
      </c>
      <c r="T153">
        <v>1.0856215095520019</v>
      </c>
      <c r="U153">
        <v>1.1142124462127685</v>
      </c>
      <c r="V153">
        <v>1.1450165271759034</v>
      </c>
      <c r="W153">
        <v>1.108085069656372</v>
      </c>
      <c r="X153">
        <v>1.1315369987487793</v>
      </c>
      <c r="Y153">
        <v>1.1081739997863769</v>
      </c>
      <c r="Z153">
        <v>1.0925199794769287</v>
      </c>
      <c r="AA153">
        <v>0.96517509698867798</v>
      </c>
      <c r="AB153">
        <v>0.9986169990897179</v>
      </c>
      <c r="AC153">
        <v>0.98093467593193051</v>
      </c>
      <c r="AD153">
        <v>0.9574706840515137</v>
      </c>
      <c r="AE153">
        <v>1.0341537857055665</v>
      </c>
      <c r="AF153">
        <v>1.0760211277008056</v>
      </c>
      <c r="AG153">
        <v>0.94183942794799802</v>
      </c>
      <c r="AH153">
        <v>1.0073881679773331</v>
      </c>
      <c r="AI153">
        <v>1.0323509407043456</v>
      </c>
      <c r="AJ153">
        <v>1.3956235122680665</v>
      </c>
      <c r="AK153">
        <v>1.1580898380279541</v>
      </c>
      <c r="AL153">
        <v>0.98347880840301516</v>
      </c>
      <c r="AM153">
        <v>1.0558019781112671</v>
      </c>
      <c r="AN153">
        <v>1.017395750284195</v>
      </c>
      <c r="AO153">
        <v>1.162860450744629</v>
      </c>
      <c r="AP153">
        <v>0.99380272090435029</v>
      </c>
      <c r="AQ153">
        <v>1.0467836189270019</v>
      </c>
      <c r="AR153">
        <v>1.0351288175582887</v>
      </c>
      <c r="AS153">
        <v>0.92405715942382816</v>
      </c>
      <c r="AT153">
        <v>1.0359862422943116</v>
      </c>
      <c r="AU153">
        <v>1.0750172662734985</v>
      </c>
      <c r="AV153">
        <v>1.0464687347412109</v>
      </c>
      <c r="AW153">
        <v>1.0455504608154298</v>
      </c>
      <c r="AX153">
        <v>1.0675151443481445</v>
      </c>
      <c r="AY153">
        <v>1.0517546224594116</v>
      </c>
      <c r="AZ153">
        <v>1.0436809921264649</v>
      </c>
      <c r="BA153">
        <v>1.1215342235565187</v>
      </c>
      <c r="BB153">
        <v>1.0460482120513916</v>
      </c>
      <c r="BC153">
        <v>0.974081768989563</v>
      </c>
      <c r="BD153">
        <v>1.0217972922325134</v>
      </c>
      <c r="BE153">
        <v>1.027582483291626</v>
      </c>
      <c r="BF153" t="e">
        <v>#N/A</v>
      </c>
    </row>
    <row r="154" spans="1:58" x14ac:dyDescent="0.35">
      <c r="A154" t="s">
        <v>273</v>
      </c>
      <c r="B154" t="e">
        <v>#N/A</v>
      </c>
      <c r="C154" t="e">
        <v>#N/A</v>
      </c>
      <c r="D154" t="e">
        <v>#N/A</v>
      </c>
      <c r="E154" t="e">
        <v>#N/A</v>
      </c>
      <c r="F154" t="e">
        <v>#N/A</v>
      </c>
      <c r="G154" t="e">
        <v>#N/A</v>
      </c>
      <c r="H154" t="e">
        <v>#N/A</v>
      </c>
      <c r="I154" t="e">
        <v>#N/A</v>
      </c>
      <c r="J154" t="e">
        <v>#N/A</v>
      </c>
      <c r="K154" t="e">
        <v>#N/A</v>
      </c>
      <c r="L154" t="e">
        <v>#N/A</v>
      </c>
      <c r="M154">
        <v>1.0063319820165635</v>
      </c>
      <c r="N154">
        <v>0.98776719212532038</v>
      </c>
      <c r="O154">
        <v>1.0868677234649657</v>
      </c>
      <c r="P154">
        <v>1.0336372113227845</v>
      </c>
      <c r="Q154">
        <v>1.0536323690414429</v>
      </c>
      <c r="R154">
        <v>1.0502671241760253</v>
      </c>
      <c r="S154">
        <v>1.0492052221298218</v>
      </c>
      <c r="T154">
        <v>1.0415498399734497</v>
      </c>
      <c r="U154">
        <v>1.0620648097991943</v>
      </c>
      <c r="V154">
        <v>1.1239256763458252</v>
      </c>
      <c r="W154">
        <v>1.0778033828735352</v>
      </c>
      <c r="X154">
        <v>1.0344169449806213</v>
      </c>
      <c r="Y154">
        <v>0.99694515317678456</v>
      </c>
      <c r="Z154">
        <v>0.99823352158069611</v>
      </c>
      <c r="AA154">
        <v>1.0063651472330093</v>
      </c>
      <c r="AB154">
        <v>1.0351770281791688</v>
      </c>
      <c r="AC154">
        <v>1.030514726638794</v>
      </c>
      <c r="AD154">
        <v>1.0185956001281737</v>
      </c>
      <c r="AE154">
        <v>1.0214703965187073</v>
      </c>
      <c r="AF154">
        <v>1.0315104985237122</v>
      </c>
      <c r="AG154">
        <v>1.033508734703064</v>
      </c>
      <c r="AH154">
        <v>1.0355441689491272</v>
      </c>
      <c r="AI154">
        <v>1.0285450673103333</v>
      </c>
      <c r="AJ154">
        <v>1.0356174492835999</v>
      </c>
      <c r="AK154">
        <v>1.0078158569335938</v>
      </c>
      <c r="AL154">
        <v>1.0210293221473694</v>
      </c>
      <c r="AM154">
        <v>1.055881643295288</v>
      </c>
      <c r="AN154">
        <v>1.0137741196155547</v>
      </c>
      <c r="AO154">
        <v>1.0314724969863891</v>
      </c>
      <c r="AP154">
        <v>1.0733028221130372</v>
      </c>
      <c r="AQ154">
        <v>1.0270179295539856</v>
      </c>
      <c r="AR154">
        <v>1.0129683637619018</v>
      </c>
      <c r="AS154">
        <v>0.98703020811080933</v>
      </c>
      <c r="AT154">
        <v>1.0106395602226257</v>
      </c>
      <c r="AU154">
        <v>1.0179638981819152</v>
      </c>
      <c r="AV154">
        <v>1.0286405086517334</v>
      </c>
      <c r="AW154">
        <v>1.0279755544662477</v>
      </c>
      <c r="AX154">
        <v>1.0300032377243042</v>
      </c>
      <c r="AY154">
        <v>1.0269004917144775</v>
      </c>
      <c r="AZ154">
        <v>1.0382986354827881</v>
      </c>
      <c r="BA154">
        <v>1.0230810451507568</v>
      </c>
      <c r="BB154">
        <v>1.0194992482662202</v>
      </c>
      <c r="BC154">
        <v>1.0186025202274323</v>
      </c>
      <c r="BD154">
        <v>1.0196676075458526</v>
      </c>
      <c r="BE154">
        <v>1.0229757952690124</v>
      </c>
      <c r="BF154" t="e">
        <v>#N/A</v>
      </c>
    </row>
    <row r="155" spans="1:58" x14ac:dyDescent="0.35">
      <c r="A155" t="s">
        <v>274</v>
      </c>
      <c r="B155" t="e">
        <v>#N/A</v>
      </c>
      <c r="C155" t="e">
        <v>#N/A</v>
      </c>
      <c r="D155" t="e">
        <v>#N/A</v>
      </c>
      <c r="E155" t="e">
        <v>#N/A</v>
      </c>
      <c r="F155" t="e">
        <v>#N/A</v>
      </c>
      <c r="G155" t="e">
        <v>#N/A</v>
      </c>
      <c r="H155" t="e">
        <v>#N/A</v>
      </c>
      <c r="I155" t="e">
        <v>#N/A</v>
      </c>
      <c r="J155" t="e">
        <v>#N/A</v>
      </c>
      <c r="K155" t="e">
        <v>#N/A</v>
      </c>
      <c r="L155" t="e">
        <v>#N/A</v>
      </c>
      <c r="M155" t="e">
        <v>#N/A</v>
      </c>
      <c r="N155" t="e">
        <v>#N/A</v>
      </c>
      <c r="O155" t="e">
        <v>#N/A</v>
      </c>
      <c r="P155" t="e">
        <v>#N/A</v>
      </c>
      <c r="Q155" t="e">
        <v>#N/A</v>
      </c>
      <c r="R155" t="e">
        <v>#N/A</v>
      </c>
      <c r="S155" t="e">
        <v>#N/A</v>
      </c>
      <c r="T155" t="e">
        <v>#N/A</v>
      </c>
      <c r="U155" t="e">
        <v>#N/A</v>
      </c>
      <c r="V155" t="e">
        <v>#N/A</v>
      </c>
      <c r="W155" t="e">
        <v>#N/A</v>
      </c>
      <c r="X155">
        <v>1.0737839126586914</v>
      </c>
      <c r="Y155">
        <v>1.0351055550575257</v>
      </c>
      <c r="Z155">
        <v>1.041071228981018</v>
      </c>
      <c r="AA155">
        <v>1.0368577837944031</v>
      </c>
      <c r="AB155">
        <v>1.0245388054847717</v>
      </c>
      <c r="AC155">
        <v>1.0286016678810119</v>
      </c>
      <c r="AD155">
        <v>1.041232509613037</v>
      </c>
      <c r="AE155">
        <v>1.0475702714920043</v>
      </c>
      <c r="AF155">
        <v>1.0498987674713134</v>
      </c>
      <c r="AG155">
        <v>1.0504428005218507</v>
      </c>
      <c r="AH155">
        <v>1.0301400423049927</v>
      </c>
      <c r="AI155">
        <v>1.0303372788429259</v>
      </c>
      <c r="AJ155">
        <v>1.0262467265129089</v>
      </c>
      <c r="AK155">
        <v>1.0280715131759643</v>
      </c>
      <c r="AL155">
        <v>1.0279593753814698</v>
      </c>
      <c r="AM155">
        <v>1.0248440909385681</v>
      </c>
      <c r="AN155">
        <v>1.0526415967941285</v>
      </c>
      <c r="AO155">
        <v>1.0177438497543334</v>
      </c>
      <c r="AP155">
        <v>0.97024734497070309</v>
      </c>
      <c r="AQ155">
        <v>0.98515164494514462</v>
      </c>
      <c r="AR155">
        <v>1.0556072282791138</v>
      </c>
      <c r="AS155">
        <v>1.0155288195610046</v>
      </c>
      <c r="AT155">
        <v>1.0338212728500367</v>
      </c>
      <c r="AU155">
        <v>1.0225102281570435</v>
      </c>
      <c r="AV155">
        <v>1.0232386779785156</v>
      </c>
      <c r="AW155">
        <v>1.0140388572216035</v>
      </c>
      <c r="AX155">
        <v>1.0304430294036866</v>
      </c>
      <c r="AY155">
        <v>1.0155963671207429</v>
      </c>
      <c r="AZ155">
        <v>1.0141201722621918</v>
      </c>
      <c r="BA155">
        <v>1.0308076810836793</v>
      </c>
      <c r="BB155">
        <v>1.0334647583961487</v>
      </c>
      <c r="BC155">
        <v>1.0082913929224013</v>
      </c>
      <c r="BD155">
        <v>0.96794500827789309</v>
      </c>
      <c r="BE155">
        <v>0.97371742486953738</v>
      </c>
      <c r="BF155" t="e">
        <v>#N/A</v>
      </c>
    </row>
    <row r="156" spans="1:58" x14ac:dyDescent="0.35">
      <c r="A156" t="s">
        <v>275</v>
      </c>
      <c r="B156" t="e">
        <v>#N/A</v>
      </c>
      <c r="C156">
        <v>1.0068680924177169</v>
      </c>
      <c r="D156">
        <v>1.0243266344070434</v>
      </c>
      <c r="E156">
        <v>1.0445523929595948</v>
      </c>
      <c r="F156">
        <v>1.0453400754928588</v>
      </c>
      <c r="G156">
        <v>0.97934558868408206</v>
      </c>
      <c r="H156">
        <v>1.0414307880401612</v>
      </c>
      <c r="I156">
        <v>1.0238156366348266</v>
      </c>
      <c r="J156">
        <v>0.99988414507359269</v>
      </c>
      <c r="K156">
        <v>0.9846112537384033</v>
      </c>
      <c r="L156">
        <v>1.0012815862894058</v>
      </c>
      <c r="M156">
        <v>1.0627194595336915</v>
      </c>
      <c r="N156">
        <v>1.071222186088562</v>
      </c>
      <c r="O156">
        <v>1.1651271629333495</v>
      </c>
      <c r="P156">
        <v>1.1268436908721924</v>
      </c>
      <c r="Q156">
        <v>1.1500436496734618</v>
      </c>
      <c r="R156">
        <v>1.0603064107894897</v>
      </c>
      <c r="S156">
        <v>1.063865442276001</v>
      </c>
      <c r="T156">
        <v>1.0248919916152954</v>
      </c>
      <c r="U156">
        <v>1.1223491859436034</v>
      </c>
      <c r="V156">
        <v>1.0654744911193847</v>
      </c>
      <c r="W156">
        <v>1.0726510286331177</v>
      </c>
      <c r="X156">
        <v>1.1008595752716064</v>
      </c>
      <c r="Y156">
        <v>1.072557988166809</v>
      </c>
      <c r="Z156">
        <v>1.1091260623931884</v>
      </c>
      <c r="AA156">
        <v>1.1024492549896241</v>
      </c>
      <c r="AB156">
        <v>1.072602515220642</v>
      </c>
      <c r="AC156">
        <v>1.1046212768554688</v>
      </c>
      <c r="AD156">
        <v>1.0538319492340087</v>
      </c>
      <c r="AE156">
        <v>1.0797612476348877</v>
      </c>
      <c r="AF156">
        <v>1.0264247751235962</v>
      </c>
      <c r="AG156">
        <v>1.4141310501098632</v>
      </c>
      <c r="AH156">
        <v>1.0574194145202638</v>
      </c>
      <c r="AI156">
        <v>1.1191288471221923</v>
      </c>
      <c r="AJ156">
        <v>1.1109260177612306</v>
      </c>
      <c r="AK156">
        <v>1.0284192013740538</v>
      </c>
      <c r="AL156">
        <v>1.0185706365108489</v>
      </c>
      <c r="AM156">
        <v>1.1207706356048583</v>
      </c>
      <c r="AN156">
        <v>1.1845161247253417</v>
      </c>
      <c r="AO156">
        <v>1.0549492359161377</v>
      </c>
      <c r="AP156">
        <v>1.0540367174148559</v>
      </c>
      <c r="AQ156">
        <v>1.0503803968429566</v>
      </c>
      <c r="AR156">
        <v>1.0795445775985717</v>
      </c>
      <c r="AS156">
        <v>1.0779243326187133</v>
      </c>
      <c r="AT156">
        <v>1.1175290966033935</v>
      </c>
      <c r="AU156">
        <v>1.0955535411834716</v>
      </c>
      <c r="AV156">
        <v>1.1845708465576172</v>
      </c>
      <c r="AW156">
        <v>1.0336551403999328</v>
      </c>
      <c r="AX156">
        <v>1.0943962192535401</v>
      </c>
      <c r="AY156">
        <v>1.0112131261825561</v>
      </c>
      <c r="AZ156">
        <v>1.1887756538391114</v>
      </c>
      <c r="BA156">
        <v>1.1590373802185059</v>
      </c>
      <c r="BB156">
        <v>1.0098775339126587</v>
      </c>
      <c r="BC156">
        <v>1.0301268625259399</v>
      </c>
      <c r="BD156">
        <v>0.92908483982086176</v>
      </c>
      <c r="BE156" t="e">
        <v>#N/A</v>
      </c>
      <c r="BF156" t="e">
        <v>#N/A</v>
      </c>
    </row>
    <row r="157" spans="1:58" x14ac:dyDescent="0.35">
      <c r="A157" t="s">
        <v>276</v>
      </c>
      <c r="B157" t="e">
        <v>#N/A</v>
      </c>
      <c r="C157" t="e">
        <v>#N/A</v>
      </c>
      <c r="D157" t="e">
        <v>#N/A</v>
      </c>
      <c r="E157" t="e">
        <v>#N/A</v>
      </c>
      <c r="F157" t="e">
        <v>#N/A</v>
      </c>
      <c r="G157" t="e">
        <v>#N/A</v>
      </c>
      <c r="H157" t="e">
        <v>#N/A</v>
      </c>
      <c r="I157" t="e">
        <v>#N/A</v>
      </c>
      <c r="J157" t="e">
        <v>#N/A</v>
      </c>
      <c r="K157" t="e">
        <v>#N/A</v>
      </c>
      <c r="L157" t="e">
        <v>#N/A</v>
      </c>
      <c r="M157" t="e">
        <v>#N/A</v>
      </c>
      <c r="N157" t="e">
        <v>#N/A</v>
      </c>
      <c r="O157" t="e">
        <v>#N/A</v>
      </c>
      <c r="P157" t="e">
        <v>#N/A</v>
      </c>
      <c r="Q157" t="e">
        <v>#N/A</v>
      </c>
      <c r="R157" t="e">
        <v>#N/A</v>
      </c>
      <c r="S157">
        <v>1.0857940864562989</v>
      </c>
      <c r="T157">
        <v>1.107518014907837</v>
      </c>
      <c r="U157">
        <v>1.1793646621704101</v>
      </c>
      <c r="V157">
        <v>1.2656957054138183</v>
      </c>
      <c r="W157">
        <v>1.1086389923095703</v>
      </c>
      <c r="X157">
        <v>1.0886523723602295</v>
      </c>
      <c r="Y157">
        <v>1.084367036819458</v>
      </c>
      <c r="Z157">
        <v>1.0746367454528809</v>
      </c>
      <c r="AA157">
        <v>1.0819952392578125</v>
      </c>
      <c r="AB157">
        <v>1.0802256107330321</v>
      </c>
      <c r="AC157">
        <v>1.1291499710083008</v>
      </c>
      <c r="AD157">
        <v>1.1088645744323731</v>
      </c>
      <c r="AE157">
        <v>1.1104755783081055</v>
      </c>
      <c r="AF157">
        <v>1.1012099647521973</v>
      </c>
      <c r="AG157">
        <v>1.0856427860260009</v>
      </c>
      <c r="AH157">
        <v>1.053553991317749</v>
      </c>
      <c r="AI157">
        <v>1.0922021770477295</v>
      </c>
      <c r="AJ157">
        <v>1.0655543041229247</v>
      </c>
      <c r="AK157">
        <v>1.0540320158004761</v>
      </c>
      <c r="AL157">
        <v>1.0700204277038574</v>
      </c>
      <c r="AM157">
        <v>1.0512076950073241</v>
      </c>
      <c r="AN157">
        <v>1.0696490240097045</v>
      </c>
      <c r="AO157">
        <v>1.0528307342529297</v>
      </c>
      <c r="AP157">
        <v>1.0208598113059997</v>
      </c>
      <c r="AQ157">
        <v>1.0709982490539551</v>
      </c>
      <c r="AR157">
        <v>1.0585383081436157</v>
      </c>
      <c r="AS157">
        <v>1.0571479034423827</v>
      </c>
      <c r="AT157">
        <v>1.0609058380126952</v>
      </c>
      <c r="AU157">
        <v>1.0425895595550536</v>
      </c>
      <c r="AV157">
        <v>1.1078478717803955</v>
      </c>
      <c r="AW157">
        <v>1.0830831527709961</v>
      </c>
      <c r="AX157">
        <v>1.0568669271469116</v>
      </c>
      <c r="AY157">
        <v>0.99345799148082736</v>
      </c>
      <c r="AZ157">
        <v>1.0112641894817351</v>
      </c>
      <c r="BA157">
        <v>1.031614637374878</v>
      </c>
      <c r="BB157">
        <v>1.0246552348136901</v>
      </c>
      <c r="BC157">
        <v>1.0275088119506837</v>
      </c>
      <c r="BD157">
        <v>1.0148063683509827</v>
      </c>
      <c r="BE157">
        <v>1.0095219480991364</v>
      </c>
      <c r="BF157" t="e">
        <v>#N/A</v>
      </c>
    </row>
    <row r="158" spans="1:58" x14ac:dyDescent="0.35">
      <c r="A158" t="s">
        <v>277</v>
      </c>
      <c r="B158" t="e">
        <v>#N/A</v>
      </c>
      <c r="C158">
        <v>1.0324587035179138</v>
      </c>
      <c r="D158">
        <v>1.0274673175811768</v>
      </c>
      <c r="E158">
        <v>1.0292510437965392</v>
      </c>
      <c r="F158">
        <v>1.0589598560333251</v>
      </c>
      <c r="G158">
        <v>1.0155661571025849</v>
      </c>
      <c r="H158">
        <v>1.0508085441589357</v>
      </c>
      <c r="I158">
        <v>1.0308288359642028</v>
      </c>
      <c r="J158">
        <v>1.0104881834983825</v>
      </c>
      <c r="K158">
        <v>1.0707431173324584</v>
      </c>
      <c r="L158">
        <v>1.0263247537612914</v>
      </c>
      <c r="M158">
        <v>1.0629606342315674</v>
      </c>
      <c r="N158">
        <v>1.0648525285720825</v>
      </c>
      <c r="O158">
        <v>1.1342443656921386</v>
      </c>
      <c r="P158">
        <v>1.2311210060119628</v>
      </c>
      <c r="Q158">
        <v>1.1562549781799316</v>
      </c>
      <c r="R158">
        <v>1.1935538291931151</v>
      </c>
      <c r="S158">
        <v>1.3046378517150878</v>
      </c>
      <c r="T158">
        <v>1.1600564765930175</v>
      </c>
      <c r="U158">
        <v>1.1963418197631837</v>
      </c>
      <c r="V158">
        <v>1.3340909957885743</v>
      </c>
      <c r="W158">
        <v>1.2600945854187011</v>
      </c>
      <c r="X158">
        <v>1.609223289489746</v>
      </c>
      <c r="Y158">
        <v>1.9047055053710937</v>
      </c>
      <c r="Z158">
        <v>1.5909347915649414</v>
      </c>
      <c r="AA158">
        <v>1.567407112121582</v>
      </c>
      <c r="AB158">
        <v>1.7361946868896485</v>
      </c>
      <c r="AC158">
        <v>2.3965875244140626</v>
      </c>
      <c r="AD158">
        <v>2.1270560455322265</v>
      </c>
      <c r="AE158">
        <v>1.265282497406006</v>
      </c>
      <c r="AF158">
        <v>1.2813049316406251</v>
      </c>
      <c r="AG158">
        <v>1.2325061988830566</v>
      </c>
      <c r="AH158">
        <v>1.1441103363037108</v>
      </c>
      <c r="AI158">
        <v>1.3408150482177734</v>
      </c>
      <c r="AJ158">
        <v>1.0823295688629151</v>
      </c>
      <c r="AK158">
        <v>1.3158003425598144</v>
      </c>
      <c r="AL158">
        <v>1.2924924659729005</v>
      </c>
      <c r="AM158">
        <v>1.1779880523681641</v>
      </c>
      <c r="AN158">
        <v>1.1511413478851318</v>
      </c>
      <c r="AO158">
        <v>1.1765209960937499</v>
      </c>
      <c r="AP158">
        <v>1.108175392150879</v>
      </c>
      <c r="AQ158">
        <v>1.0537321376800537</v>
      </c>
      <c r="AR158">
        <v>1.056225152015686</v>
      </c>
      <c r="AS158">
        <v>1.059657473564148</v>
      </c>
      <c r="AT158">
        <v>1.0831070709228516</v>
      </c>
      <c r="AU158">
        <v>1.0540904712677002</v>
      </c>
      <c r="AV158">
        <v>1.0618290948867797</v>
      </c>
      <c r="AW158">
        <v>1.0502281093597412</v>
      </c>
      <c r="AX158">
        <v>1.0600125265121461</v>
      </c>
      <c r="AY158">
        <v>1.0353693532943726</v>
      </c>
      <c r="AZ158">
        <v>1.0448515796661377</v>
      </c>
      <c r="BA158">
        <v>1.0528786849975587</v>
      </c>
      <c r="BB158">
        <v>1.0325245428085328</v>
      </c>
      <c r="BC158">
        <v>1.0175881171226502</v>
      </c>
      <c r="BD158">
        <v>1.0470918464660643</v>
      </c>
      <c r="BE158">
        <v>1.0252143716812134</v>
      </c>
      <c r="BF158" t="e">
        <v>#N/A</v>
      </c>
    </row>
    <row r="159" spans="1:58" x14ac:dyDescent="0.35">
      <c r="A159" t="s">
        <v>278</v>
      </c>
      <c r="B159" t="e">
        <v>#N/A</v>
      </c>
      <c r="C159" t="e">
        <v>#N/A</v>
      </c>
      <c r="D159" t="e">
        <v>#N/A</v>
      </c>
      <c r="E159" t="e">
        <v>#N/A</v>
      </c>
      <c r="F159" t="e">
        <v>#N/A</v>
      </c>
      <c r="G159" t="e">
        <v>#N/A</v>
      </c>
      <c r="H159" t="e">
        <v>#N/A</v>
      </c>
      <c r="I159" t="e">
        <v>#N/A</v>
      </c>
      <c r="J159" t="e">
        <v>#N/A</v>
      </c>
      <c r="K159" t="e">
        <v>#N/A</v>
      </c>
      <c r="L159" t="e">
        <v>#N/A</v>
      </c>
      <c r="M159" t="e">
        <v>#N/A</v>
      </c>
      <c r="N159" t="e">
        <v>#N/A</v>
      </c>
      <c r="O159" t="e">
        <v>#N/A</v>
      </c>
      <c r="P159" t="e">
        <v>#N/A</v>
      </c>
      <c r="Q159" t="e">
        <v>#N/A</v>
      </c>
      <c r="R159" t="e">
        <v>#N/A</v>
      </c>
      <c r="S159" t="e">
        <v>#N/A</v>
      </c>
      <c r="T159" t="e">
        <v>#N/A</v>
      </c>
      <c r="U159" t="e">
        <v>#N/A</v>
      </c>
      <c r="V159" t="e">
        <v>#N/A</v>
      </c>
      <c r="W159" t="e">
        <v>#N/A</v>
      </c>
      <c r="X159" t="e">
        <v>#N/A</v>
      </c>
      <c r="Y159" t="e">
        <v>#N/A</v>
      </c>
      <c r="Z159" t="e">
        <v>#N/A</v>
      </c>
      <c r="AA159" t="e">
        <v>#N/A</v>
      </c>
      <c r="AB159" t="e">
        <v>#N/A</v>
      </c>
      <c r="AC159">
        <v>1.0276845097541809</v>
      </c>
      <c r="AD159">
        <v>1.0419924592971801</v>
      </c>
      <c r="AE159">
        <v>1.0472750473022461</v>
      </c>
      <c r="AF159">
        <v>1.0494964981079102</v>
      </c>
      <c r="AG159">
        <v>1.0510137128829955</v>
      </c>
      <c r="AH159">
        <v>1.0303056645393371</v>
      </c>
      <c r="AI159">
        <v>1.0301222133636474</v>
      </c>
      <c r="AJ159">
        <v>1.0261503124237061</v>
      </c>
      <c r="AK159">
        <v>1.0242499089241028</v>
      </c>
      <c r="AL159">
        <v>1.016975338459015</v>
      </c>
      <c r="AM159">
        <v>1.006465928554535</v>
      </c>
      <c r="AN159">
        <v>1.0311268186569214</v>
      </c>
      <c r="AO159">
        <v>0.99090620934963225</v>
      </c>
      <c r="AP159">
        <v>1.010820449590683</v>
      </c>
      <c r="AQ159">
        <v>1.0115915358066558</v>
      </c>
      <c r="AR159">
        <v>1.0002129667997359</v>
      </c>
      <c r="AS159">
        <v>0.99608606040477754</v>
      </c>
      <c r="AT159">
        <v>1.0104971206188202</v>
      </c>
      <c r="AU159">
        <v>1.0208646583557128</v>
      </c>
      <c r="AV159">
        <v>1.0142474400997161</v>
      </c>
      <c r="AW159">
        <v>1.0327322149276734</v>
      </c>
      <c r="AX159">
        <v>1.0481216430664062</v>
      </c>
      <c r="AY159">
        <v>1.0517610216140747</v>
      </c>
      <c r="AZ159">
        <v>1.0336820340156556</v>
      </c>
      <c r="BA159">
        <v>1.033780734539032</v>
      </c>
      <c r="BB159">
        <v>1.0442163705825807</v>
      </c>
      <c r="BC159">
        <v>1.0047577282786369</v>
      </c>
      <c r="BD159">
        <v>1.0429214000701905</v>
      </c>
      <c r="BE159">
        <v>0.95425009250640869</v>
      </c>
      <c r="BF159" t="e">
        <v>#N/A</v>
      </c>
    </row>
    <row r="160" spans="1:58" x14ac:dyDescent="0.35">
      <c r="A160" t="s">
        <v>35</v>
      </c>
      <c r="B160" t="e">
        <v>#N/A</v>
      </c>
      <c r="C160" t="e">
        <v>#N/A</v>
      </c>
      <c r="D160" t="e">
        <v>#N/A</v>
      </c>
      <c r="E160" t="e">
        <v>#N/A</v>
      </c>
      <c r="F160" t="e">
        <v>#N/A</v>
      </c>
      <c r="G160" t="e">
        <v>#N/A</v>
      </c>
      <c r="H160" t="e">
        <v>#N/A</v>
      </c>
      <c r="I160" t="e">
        <v>#N/A</v>
      </c>
      <c r="J160" t="e">
        <v>#N/A</v>
      </c>
      <c r="K160">
        <v>1.0122681665420532</v>
      </c>
      <c r="L160">
        <v>1.0346769833564757</v>
      </c>
      <c r="M160">
        <v>1.1033952331542969</v>
      </c>
      <c r="N160">
        <v>1.0249608111381532</v>
      </c>
      <c r="O160">
        <v>1.1212486553192138</v>
      </c>
      <c r="P160">
        <v>1.4198236846923828</v>
      </c>
      <c r="Q160">
        <v>1.0517889881134033</v>
      </c>
      <c r="R160">
        <v>1.0951181316375733</v>
      </c>
      <c r="S160">
        <v>1.0978978919982909</v>
      </c>
      <c r="T160">
        <v>1.0592516994476318</v>
      </c>
      <c r="U160">
        <v>1.1921773529052735</v>
      </c>
      <c r="V160">
        <v>1.2194608116149903</v>
      </c>
      <c r="W160">
        <v>1.114107484817505</v>
      </c>
      <c r="X160">
        <v>1.0605604839324951</v>
      </c>
      <c r="Y160">
        <v>1.0617210626602174</v>
      </c>
      <c r="Z160">
        <v>1.0620115327835082</v>
      </c>
      <c r="AA160">
        <v>1.0359712100028993</v>
      </c>
      <c r="AB160">
        <v>1.0351770281791688</v>
      </c>
      <c r="AC160">
        <v>1.0884202003479004</v>
      </c>
      <c r="AD160">
        <v>1.0468442964553832</v>
      </c>
      <c r="AE160">
        <v>1.0861543655395507</v>
      </c>
      <c r="AF160">
        <v>1.1550184822082519</v>
      </c>
      <c r="AG160">
        <v>1.0703680229187011</v>
      </c>
      <c r="AH160">
        <v>1.0511898565292359</v>
      </c>
      <c r="AI160">
        <v>1.045456657409668</v>
      </c>
      <c r="AJ160">
        <v>1.0710393810272216</v>
      </c>
      <c r="AK160">
        <v>1.0668404150009154</v>
      </c>
      <c r="AL160">
        <v>1.0710556411743164</v>
      </c>
      <c r="AM160">
        <v>1.055881643295288</v>
      </c>
      <c r="AN160">
        <v>0.99700598955154418</v>
      </c>
      <c r="AO160">
        <v>1.0625812053680419</v>
      </c>
      <c r="AP160">
        <v>1.1095094013214111</v>
      </c>
      <c r="AQ160">
        <v>1.0077977764606476</v>
      </c>
      <c r="AR160">
        <v>1.0318544721603393</v>
      </c>
      <c r="AS160">
        <v>1.0492456293106078</v>
      </c>
      <c r="AT160">
        <v>1.1037083339691163</v>
      </c>
      <c r="AU160">
        <v>1.1373499202728272</v>
      </c>
      <c r="AV160">
        <v>1.0862569808959961</v>
      </c>
      <c r="AW160">
        <v>1.0639534425735473</v>
      </c>
      <c r="AX160">
        <v>1.1531850051879884</v>
      </c>
      <c r="AY160">
        <v>0.95634219169616697</v>
      </c>
      <c r="AZ160">
        <v>1.105594244003296</v>
      </c>
      <c r="BA160">
        <v>1.1359113407135011</v>
      </c>
      <c r="BB160">
        <v>1.0419385147094726</v>
      </c>
      <c r="BC160">
        <v>1.0186025202274323</v>
      </c>
      <c r="BD160">
        <v>1.0111158037185668</v>
      </c>
      <c r="BE160">
        <v>0.99001736402511598</v>
      </c>
      <c r="BF160" t="e">
        <v>#N/A</v>
      </c>
    </row>
    <row r="161" spans="1:58" x14ac:dyDescent="0.35">
      <c r="A161" t="s">
        <v>173</v>
      </c>
      <c r="B161" t="e">
        <v>#N/A</v>
      </c>
      <c r="C161" t="e">
        <v>#N/A</v>
      </c>
      <c r="D161" t="e">
        <v>#N/A</v>
      </c>
      <c r="E161" t="e">
        <v>#N/A</v>
      </c>
      <c r="F161" t="e">
        <v>#N/A</v>
      </c>
      <c r="G161" t="e">
        <v>#N/A</v>
      </c>
      <c r="H161" t="e">
        <v>#N/A</v>
      </c>
      <c r="I161" t="e">
        <v>#N/A</v>
      </c>
      <c r="J161" t="e">
        <v>#N/A</v>
      </c>
      <c r="K161">
        <v>1.0138076364994049</v>
      </c>
      <c r="L161">
        <v>1.0346769833564757</v>
      </c>
      <c r="M161">
        <v>1.0720756530761719</v>
      </c>
      <c r="N161">
        <v>1.0251118779182433</v>
      </c>
      <c r="O161">
        <v>1.0962761211395264</v>
      </c>
      <c r="P161">
        <v>1.2945063018798828</v>
      </c>
      <c r="Q161">
        <v>1.0591402196884154</v>
      </c>
      <c r="R161">
        <v>1.0951181316375733</v>
      </c>
      <c r="S161">
        <v>1.1071715736389161</v>
      </c>
      <c r="T161">
        <v>1.0925116729736328</v>
      </c>
      <c r="U161">
        <v>1.1505056762695312</v>
      </c>
      <c r="V161">
        <v>1.177512092590332</v>
      </c>
      <c r="W161">
        <v>1.1288237380981445</v>
      </c>
      <c r="X161">
        <v>1.0683564805984498</v>
      </c>
      <c r="Y161">
        <v>1.0763171434402465</v>
      </c>
      <c r="Z161">
        <v>1.0779794311523438</v>
      </c>
      <c r="AA161">
        <v>1.0407590675354004</v>
      </c>
      <c r="AB161">
        <v>1.0686801528930665</v>
      </c>
      <c r="AC161">
        <v>1.0936808967590332</v>
      </c>
      <c r="AD161">
        <v>1.0974610710144044</v>
      </c>
      <c r="AE161">
        <v>1.1716000747680664</v>
      </c>
      <c r="AF161">
        <v>1.1844060707092285</v>
      </c>
      <c r="AG161">
        <v>1.1199358081817627</v>
      </c>
      <c r="AH161">
        <v>1.1317174530029297</v>
      </c>
      <c r="AI161">
        <v>1.08429105758667</v>
      </c>
      <c r="AJ161">
        <v>1.1362347221374511</v>
      </c>
      <c r="AK161">
        <v>1.0918714809417724</v>
      </c>
      <c r="AL161">
        <v>1.0573213148117064</v>
      </c>
      <c r="AM161">
        <v>1.0843975734710694</v>
      </c>
      <c r="AN161">
        <v>1.0129793846607209</v>
      </c>
      <c r="AO161">
        <v>1.0268992733955384</v>
      </c>
      <c r="AP161">
        <v>1.097009859085083</v>
      </c>
      <c r="AQ161">
        <v>1.0186772572994232</v>
      </c>
      <c r="AR161">
        <v>1.0228509593009949</v>
      </c>
      <c r="AS161">
        <v>1.0268441033363342</v>
      </c>
      <c r="AT161">
        <v>1.1032933807373047</v>
      </c>
      <c r="AU161">
        <v>1.0621312761306763</v>
      </c>
      <c r="AV161">
        <v>1.0778974723815917</v>
      </c>
      <c r="AW161">
        <v>1.0639534425735473</v>
      </c>
      <c r="AX161">
        <v>1.1478638935089112</v>
      </c>
      <c r="AY161">
        <v>1.001879530698061</v>
      </c>
      <c r="AZ161">
        <v>1.1177946186065675</v>
      </c>
      <c r="BA161">
        <v>1.090096616744995</v>
      </c>
      <c r="BB161">
        <v>1.0489652347564697</v>
      </c>
      <c r="BC161">
        <v>1.0371134877204895</v>
      </c>
      <c r="BD161">
        <v>1.0296280241012574</v>
      </c>
      <c r="BE161">
        <v>1.0193176364898682</v>
      </c>
      <c r="BF161" t="e">
        <v>#N/A</v>
      </c>
    </row>
    <row r="162" spans="1:58" x14ac:dyDescent="0.35">
      <c r="A162" t="s">
        <v>174</v>
      </c>
      <c r="B162" t="e">
        <v>#N/A</v>
      </c>
      <c r="C162" t="e">
        <v>#N/A</v>
      </c>
      <c r="D162" t="e">
        <v>#N/A</v>
      </c>
      <c r="E162" t="e">
        <v>#N/A</v>
      </c>
      <c r="F162" t="e">
        <v>#N/A</v>
      </c>
      <c r="G162" t="e">
        <v>#N/A</v>
      </c>
      <c r="H162" t="e">
        <v>#N/A</v>
      </c>
      <c r="I162">
        <v>1.0112488627433778</v>
      </c>
      <c r="J162">
        <v>1.0111103010177613</v>
      </c>
      <c r="K162">
        <v>1.0138076364994049</v>
      </c>
      <c r="L162">
        <v>1.0346769833564757</v>
      </c>
      <c r="M162">
        <v>1.0720756530761719</v>
      </c>
      <c r="N162">
        <v>1.0251118779182433</v>
      </c>
      <c r="O162">
        <v>1.0962761211395264</v>
      </c>
      <c r="P162">
        <v>1.2945063018798828</v>
      </c>
      <c r="Q162">
        <v>1.0591402196884154</v>
      </c>
      <c r="R162">
        <v>1.0951181316375733</v>
      </c>
      <c r="S162">
        <v>1.1071715736389161</v>
      </c>
      <c r="T162">
        <v>1.0925116729736328</v>
      </c>
      <c r="U162">
        <v>1.1505056762695312</v>
      </c>
      <c r="V162">
        <v>1.177512092590332</v>
      </c>
      <c r="W162">
        <v>1.1288237380981445</v>
      </c>
      <c r="X162">
        <v>1.0683564805984498</v>
      </c>
      <c r="Y162">
        <v>1.0763171434402465</v>
      </c>
      <c r="Z162">
        <v>1.0779794311523438</v>
      </c>
      <c r="AA162">
        <v>1.0407590675354004</v>
      </c>
      <c r="AB162">
        <v>1.0686801528930665</v>
      </c>
      <c r="AC162">
        <v>1.0936808967590332</v>
      </c>
      <c r="AD162">
        <v>1.0974610710144044</v>
      </c>
      <c r="AE162">
        <v>1.1716000747680664</v>
      </c>
      <c r="AF162">
        <v>1.1844060707092285</v>
      </c>
      <c r="AG162">
        <v>1.1199358081817627</v>
      </c>
      <c r="AH162">
        <v>1.1317174530029297</v>
      </c>
      <c r="AI162">
        <v>1.08429105758667</v>
      </c>
      <c r="AJ162">
        <v>1.1362347221374511</v>
      </c>
      <c r="AK162">
        <v>1.1058957386016846</v>
      </c>
      <c r="AL162">
        <v>1.0710766744613647</v>
      </c>
      <c r="AM162">
        <v>1.0987755107879638</v>
      </c>
      <c r="AN162">
        <v>1.0220455574989318</v>
      </c>
      <c r="AO162">
        <v>1.0336141896247864</v>
      </c>
      <c r="AP162">
        <v>1.0731692647933959</v>
      </c>
      <c r="AQ162">
        <v>1.0181371521949769</v>
      </c>
      <c r="AR162">
        <v>1.0273527145385741</v>
      </c>
      <c r="AS162">
        <v>1.0473095178604126</v>
      </c>
      <c r="AT162">
        <v>1.1099970531463623</v>
      </c>
      <c r="AU162">
        <v>1.090897798538208</v>
      </c>
      <c r="AV162">
        <v>1.0862522411346436</v>
      </c>
      <c r="AW162">
        <v>1.0864181327819824</v>
      </c>
      <c r="AX162">
        <v>1.1531057071685791</v>
      </c>
      <c r="AY162">
        <v>1.0014691223204135</v>
      </c>
      <c r="AZ162">
        <v>1.101153564453125</v>
      </c>
      <c r="BA162">
        <v>1.1160586547851563</v>
      </c>
      <c r="BB162">
        <v>1.0518798780441285</v>
      </c>
      <c r="BC162">
        <v>1.0304072856903077</v>
      </c>
      <c r="BD162">
        <v>1.0320356011390686</v>
      </c>
      <c r="BE162">
        <v>1.021146855354309</v>
      </c>
      <c r="BF162" t="e">
        <v>#N/A</v>
      </c>
    </row>
    <row r="163" spans="1:58" x14ac:dyDescent="0.35">
      <c r="A163" t="s">
        <v>175</v>
      </c>
      <c r="B163" t="e">
        <v>#N/A</v>
      </c>
      <c r="C163" t="e">
        <v>#N/A</v>
      </c>
      <c r="D163" t="e">
        <v>#N/A</v>
      </c>
      <c r="E163" t="e">
        <v>#N/A</v>
      </c>
      <c r="F163" t="e">
        <v>#N/A</v>
      </c>
      <c r="G163" t="e">
        <v>#N/A</v>
      </c>
      <c r="H163" t="e">
        <v>#N/A</v>
      </c>
      <c r="I163" t="e">
        <v>#N/A</v>
      </c>
      <c r="J163" t="e">
        <v>#N/A</v>
      </c>
      <c r="K163">
        <v>1.0313015508651733</v>
      </c>
      <c r="L163">
        <v>1.0399671483039856</v>
      </c>
      <c r="M163">
        <v>1.0466417980194092</v>
      </c>
      <c r="N163">
        <v>1.0648525285720825</v>
      </c>
      <c r="O163">
        <v>1.1484042072296143</v>
      </c>
      <c r="P163">
        <v>1.2321302604675293</v>
      </c>
      <c r="Q163">
        <v>1.0946098899841308</v>
      </c>
      <c r="R163">
        <v>1.1041685104370118</v>
      </c>
      <c r="S163">
        <v>1.1068855094909669</v>
      </c>
      <c r="T163">
        <v>1.0962987327575684</v>
      </c>
      <c r="U163">
        <v>1.1430114936828613</v>
      </c>
      <c r="V163">
        <v>1.167678394317627</v>
      </c>
      <c r="W163">
        <v>1.0990411186218261</v>
      </c>
      <c r="X163">
        <v>1.0737839126586914</v>
      </c>
      <c r="Y163">
        <v>1.0827514553070068</v>
      </c>
      <c r="Z163">
        <v>1.1011639213562012</v>
      </c>
      <c r="AA163">
        <v>1.0719378566741944</v>
      </c>
      <c r="AB163">
        <v>1.0620672369003297</v>
      </c>
      <c r="AC163">
        <v>1.0884202003479004</v>
      </c>
      <c r="AD163">
        <v>1.0892223834991455</v>
      </c>
      <c r="AE163">
        <v>1.0851093196868897</v>
      </c>
      <c r="AF163">
        <v>1.1066830348968506</v>
      </c>
      <c r="AG163">
        <v>1.1572700881958007</v>
      </c>
      <c r="AH163">
        <v>1.1071936321258544</v>
      </c>
      <c r="AI163">
        <v>1.1359816265106202</v>
      </c>
      <c r="AJ163">
        <v>1.1500871944427491</v>
      </c>
      <c r="AK163">
        <v>1.1104378986358643</v>
      </c>
      <c r="AL163">
        <v>1.0960681247711181</v>
      </c>
      <c r="AM163">
        <v>1.077288875579834</v>
      </c>
      <c r="AN163">
        <v>1.0696490240097045</v>
      </c>
      <c r="AO163">
        <v>1.0658505296707153</v>
      </c>
      <c r="AP163">
        <v>1.0960980415344239</v>
      </c>
      <c r="AQ163">
        <v>1.0515533494949341</v>
      </c>
      <c r="AR163">
        <v>1.0494219255447388</v>
      </c>
      <c r="AS163">
        <v>1.0548587083816527</v>
      </c>
      <c r="AT163">
        <v>1.0652711391448975</v>
      </c>
      <c r="AU163">
        <v>1.0681773805618286</v>
      </c>
      <c r="AV163">
        <v>1.0848485946655273</v>
      </c>
      <c r="AW163">
        <v>1.0665050220489503</v>
      </c>
      <c r="AX163">
        <v>1.0944015979766846</v>
      </c>
      <c r="AY163">
        <v>1.0274433088302612</v>
      </c>
      <c r="AZ163">
        <v>1.0646091985702515</v>
      </c>
      <c r="BA163">
        <v>1.0736378335952759</v>
      </c>
      <c r="BB163">
        <v>1.0454818248748778</v>
      </c>
      <c r="BC163">
        <v>1.0301268625259399</v>
      </c>
      <c r="BD163">
        <v>1.0337608218193055</v>
      </c>
      <c r="BE163">
        <v>1.0196911764144898</v>
      </c>
      <c r="BF163" t="e">
        <v>#N/A</v>
      </c>
    </row>
    <row r="164" spans="1:58" x14ac:dyDescent="0.35">
      <c r="A164" t="s">
        <v>279</v>
      </c>
      <c r="B164" t="e">
        <v>#N/A</v>
      </c>
      <c r="C164" t="e">
        <v>#N/A</v>
      </c>
      <c r="D164" t="e">
        <v>#N/A</v>
      </c>
      <c r="E164" t="e">
        <v>#N/A</v>
      </c>
      <c r="F164" t="e">
        <v>#N/A</v>
      </c>
      <c r="G164" t="e">
        <v>#N/A</v>
      </c>
      <c r="H164" t="e">
        <v>#N/A</v>
      </c>
      <c r="I164" t="e">
        <v>#N/A</v>
      </c>
      <c r="J164" t="e">
        <v>#N/A</v>
      </c>
      <c r="K164" t="e">
        <v>#N/A</v>
      </c>
      <c r="L164" t="e">
        <v>#N/A</v>
      </c>
      <c r="M164" t="e">
        <v>#N/A</v>
      </c>
      <c r="N164" t="e">
        <v>#N/A</v>
      </c>
      <c r="O164" t="e">
        <v>#N/A</v>
      </c>
      <c r="P164" t="e">
        <v>#N/A</v>
      </c>
      <c r="Q164" t="e">
        <v>#N/A</v>
      </c>
      <c r="R164" t="e">
        <v>#N/A</v>
      </c>
      <c r="S164" t="e">
        <v>#N/A</v>
      </c>
      <c r="T164" t="e">
        <v>#N/A</v>
      </c>
      <c r="U164" t="e">
        <v>#N/A</v>
      </c>
      <c r="V164" t="e">
        <v>#N/A</v>
      </c>
      <c r="W164" t="e">
        <v>#N/A</v>
      </c>
      <c r="X164" t="e">
        <v>#N/A</v>
      </c>
      <c r="Y164" t="e">
        <v>#N/A</v>
      </c>
      <c r="Z164" t="e">
        <v>#N/A</v>
      </c>
      <c r="AA164" t="e">
        <v>#N/A</v>
      </c>
      <c r="AB164" t="e">
        <v>#N/A</v>
      </c>
      <c r="AC164" t="e">
        <v>#N/A</v>
      </c>
      <c r="AD164" t="e">
        <v>#N/A</v>
      </c>
      <c r="AE164" t="e">
        <v>#N/A</v>
      </c>
      <c r="AF164" t="e">
        <v>#N/A</v>
      </c>
      <c r="AG164" t="e">
        <v>#N/A</v>
      </c>
      <c r="AH164" t="e">
        <v>#N/A</v>
      </c>
      <c r="AI164" t="e">
        <v>#N/A</v>
      </c>
      <c r="AJ164" t="e">
        <v>#N/A</v>
      </c>
      <c r="AK164" t="e">
        <v>#N/A</v>
      </c>
      <c r="AL164">
        <v>1.2785289955139161</v>
      </c>
      <c r="AM164">
        <v>1.1250182151794434</v>
      </c>
      <c r="AN164">
        <v>1.0564623498916625</v>
      </c>
      <c r="AO164">
        <v>1.4483097839355468</v>
      </c>
      <c r="AP164">
        <v>1.2732850074768067</v>
      </c>
      <c r="AQ164">
        <v>1.120880069732666</v>
      </c>
      <c r="AR164">
        <v>1.0982864093780518</v>
      </c>
      <c r="AS164">
        <v>1.1486563110351562</v>
      </c>
      <c r="AT164">
        <v>1.0798665571212769</v>
      </c>
      <c r="AU164">
        <v>1.0934452533721923</v>
      </c>
      <c r="AV164">
        <v>1.1341946601867676</v>
      </c>
      <c r="AW164">
        <v>1.1590683364868164</v>
      </c>
      <c r="AX164">
        <v>1.0924433612823485</v>
      </c>
      <c r="AY164">
        <v>1.0217013049125672</v>
      </c>
      <c r="AZ164">
        <v>1.11070951461792</v>
      </c>
      <c r="BA164">
        <v>1.0726162433624267</v>
      </c>
      <c r="BB164">
        <v>1.0789447546005249</v>
      </c>
      <c r="BC164">
        <v>1.0413260459899902</v>
      </c>
      <c r="BD164">
        <v>1.0637542438507079</v>
      </c>
      <c r="BE164">
        <v>1.0957914638519286</v>
      </c>
      <c r="BF164" t="e">
        <v>#N/A</v>
      </c>
    </row>
    <row r="165" spans="1:58" x14ac:dyDescent="0.35">
      <c r="A165" t="s">
        <v>280</v>
      </c>
      <c r="B165" t="e">
        <v>#N/A</v>
      </c>
      <c r="C165" t="e">
        <v>#N/A</v>
      </c>
      <c r="D165" t="e">
        <v>#N/A</v>
      </c>
      <c r="E165" t="e">
        <v>#N/A</v>
      </c>
      <c r="F165" t="e">
        <v>#N/A</v>
      </c>
      <c r="G165" t="e">
        <v>#N/A</v>
      </c>
      <c r="H165" t="e">
        <v>#N/A</v>
      </c>
      <c r="I165" t="e">
        <v>#N/A</v>
      </c>
      <c r="J165" t="e">
        <v>#N/A</v>
      </c>
      <c r="K165" t="e">
        <v>#N/A</v>
      </c>
      <c r="L165" t="e">
        <v>#N/A</v>
      </c>
      <c r="M165">
        <v>1.0598384141921997</v>
      </c>
      <c r="N165">
        <v>1.0686703872680665</v>
      </c>
      <c r="O165">
        <v>1.0776504039764405</v>
      </c>
      <c r="P165">
        <v>1.1136297035217284</v>
      </c>
      <c r="Q165">
        <v>1.1364988613128661</v>
      </c>
      <c r="R165">
        <v>1.1080857372283937</v>
      </c>
      <c r="S165">
        <v>1.0880683135986329</v>
      </c>
      <c r="T165">
        <v>1.0915877819061279</v>
      </c>
      <c r="U165">
        <v>1.1010257339477538</v>
      </c>
      <c r="V165">
        <v>1.1125731658935547</v>
      </c>
      <c r="W165">
        <v>1.1144262599945067</v>
      </c>
      <c r="X165">
        <v>1.1199148082733155</v>
      </c>
      <c r="Y165">
        <v>1.0951516151428222</v>
      </c>
      <c r="Z165">
        <v>1.072770824432373</v>
      </c>
      <c r="AA165">
        <v>1.0552667140960694</v>
      </c>
      <c r="AB165">
        <v>1.0527888298034669</v>
      </c>
      <c r="AC165">
        <v>1.0278044962882995</v>
      </c>
      <c r="AD165">
        <v>1.0307277846336365</v>
      </c>
      <c r="AE165">
        <v>1.0330838632583619</v>
      </c>
      <c r="AF165">
        <v>1.0264056134223938</v>
      </c>
      <c r="AG165">
        <v>1.0253981614112855</v>
      </c>
      <c r="AH165">
        <v>1.0213588380813599</v>
      </c>
      <c r="AI165">
        <v>1.0155002939701081</v>
      </c>
      <c r="AJ165">
        <v>1.0134566187858582</v>
      </c>
      <c r="AK165">
        <v>1.0130791342258454</v>
      </c>
      <c r="AL165">
        <v>1.0160457944869996</v>
      </c>
      <c r="AM165">
        <v>1.0101405215263366</v>
      </c>
      <c r="AN165">
        <v>1.0090091812610626</v>
      </c>
      <c r="AO165">
        <v>1.0004624931141735</v>
      </c>
      <c r="AP165">
        <v>1.014006154537201</v>
      </c>
      <c r="AQ165">
        <v>1.0164890158176423</v>
      </c>
      <c r="AR165">
        <v>1.0238016510009766</v>
      </c>
      <c r="AS165">
        <v>1.0187867891788482</v>
      </c>
      <c r="AT165">
        <v>1.0158978629112243</v>
      </c>
      <c r="AU165">
        <v>1.0203424930572509</v>
      </c>
      <c r="AV165">
        <v>1.0282070970535278</v>
      </c>
      <c r="AW165">
        <v>1.0247788858413696</v>
      </c>
      <c r="AX165">
        <v>0.98375151991844179</v>
      </c>
      <c r="AY165" t="e">
        <v>#N/A</v>
      </c>
      <c r="AZ165" t="e">
        <v>#N/A</v>
      </c>
      <c r="BA165" t="e">
        <v>#N/A</v>
      </c>
      <c r="BB165" t="e">
        <v>#N/A</v>
      </c>
      <c r="BC165" t="e">
        <v>#N/A</v>
      </c>
      <c r="BD165" t="e">
        <v>#N/A</v>
      </c>
      <c r="BE165" t="e">
        <v>#N/A</v>
      </c>
      <c r="BF165" t="e">
        <v>#N/A</v>
      </c>
    </row>
    <row r="166" spans="1:58" x14ac:dyDescent="0.35">
      <c r="A166" t="s">
        <v>281</v>
      </c>
      <c r="B166" t="e">
        <v>#N/A</v>
      </c>
      <c r="C166" t="e">
        <v>#N/A</v>
      </c>
      <c r="D166" t="e">
        <v>#N/A</v>
      </c>
      <c r="E166" t="e">
        <v>#N/A</v>
      </c>
      <c r="F166" t="e">
        <v>#N/A</v>
      </c>
      <c r="G166" t="e">
        <v>#N/A</v>
      </c>
      <c r="H166" t="e">
        <v>#N/A</v>
      </c>
      <c r="I166" t="e">
        <v>#N/A</v>
      </c>
      <c r="J166" t="e">
        <v>#N/A</v>
      </c>
      <c r="K166" t="e">
        <v>#N/A</v>
      </c>
      <c r="L166" t="e">
        <v>#N/A</v>
      </c>
      <c r="M166" t="e">
        <v>#N/A</v>
      </c>
      <c r="N166" t="e">
        <v>#N/A</v>
      </c>
      <c r="O166" t="e">
        <v>#N/A</v>
      </c>
      <c r="P166" t="e">
        <v>#N/A</v>
      </c>
      <c r="Q166" t="e">
        <v>#N/A</v>
      </c>
      <c r="R166" t="e">
        <v>#N/A</v>
      </c>
      <c r="S166" t="e">
        <v>#N/A</v>
      </c>
      <c r="T166" t="e">
        <v>#N/A</v>
      </c>
      <c r="U166" t="e">
        <v>#N/A</v>
      </c>
      <c r="V166" t="e">
        <v>#N/A</v>
      </c>
      <c r="W166" t="e">
        <v>#N/A</v>
      </c>
      <c r="X166">
        <v>1.0198142123222351</v>
      </c>
      <c r="Y166">
        <v>1.0090425026416778</v>
      </c>
      <c r="Z166">
        <v>0.96912406206130985</v>
      </c>
      <c r="AA166">
        <v>0.98551939129829402</v>
      </c>
      <c r="AB166">
        <v>0.90827639579772945</v>
      </c>
      <c r="AC166">
        <v>1.0080978882312774</v>
      </c>
      <c r="AD166">
        <v>1.0093098771572113</v>
      </c>
      <c r="AE166">
        <v>1.0714773893356324</v>
      </c>
      <c r="AF166">
        <v>1.232429256439209</v>
      </c>
      <c r="AG166">
        <v>1.9331995391845702</v>
      </c>
      <c r="AH166">
        <v>2.7369068908691405</v>
      </c>
      <c r="AI166">
        <v>4.1889721679687497</v>
      </c>
      <c r="AJ166">
        <v>1.6431938934326171</v>
      </c>
      <c r="AK166">
        <v>1.602724266052246</v>
      </c>
      <c r="AL166">
        <v>1.1080757236480714</v>
      </c>
      <c r="AM166">
        <v>1.2167213439941407</v>
      </c>
      <c r="AN166">
        <v>0.98068202972412111</v>
      </c>
      <c r="AO166">
        <v>1.1088175678253174</v>
      </c>
      <c r="AP166">
        <v>1.1199969100952147</v>
      </c>
      <c r="AQ166">
        <v>1.1044854450225829</v>
      </c>
      <c r="AR166">
        <v>1.0636968755722045</v>
      </c>
      <c r="AS166">
        <v>1.1023657417297363</v>
      </c>
      <c r="AT166">
        <v>1.1669147300720215</v>
      </c>
      <c r="AU166">
        <v>1.2009843826293944</v>
      </c>
      <c r="AV166">
        <v>1.2198677062988281</v>
      </c>
      <c r="AW166">
        <v>1.1162856769561769</v>
      </c>
      <c r="AX166">
        <v>1.2144875335693359</v>
      </c>
      <c r="AY166">
        <v>1.0182670366764068</v>
      </c>
      <c r="AZ166">
        <v>1.3917818832397462</v>
      </c>
      <c r="BA166">
        <v>1.1511926460266113</v>
      </c>
      <c r="BB166">
        <v>1.1278437900543212</v>
      </c>
      <c r="BC166">
        <v>1.0290784859657287</v>
      </c>
      <c r="BD166">
        <v>1.0744883632659912</v>
      </c>
      <c r="BE166">
        <v>1.0168381237983704</v>
      </c>
      <c r="BF166" t="e">
        <v>#N/A</v>
      </c>
    </row>
    <row r="167" spans="1:58" x14ac:dyDescent="0.35">
      <c r="A167" t="s">
        <v>282</v>
      </c>
      <c r="B167" t="e">
        <v>#N/A</v>
      </c>
      <c r="C167" t="e">
        <v>#N/A</v>
      </c>
      <c r="D167" t="e">
        <v>#N/A</v>
      </c>
      <c r="E167" t="e">
        <v>#N/A</v>
      </c>
      <c r="F167" t="e">
        <v>#N/A</v>
      </c>
      <c r="G167" t="e">
        <v>#N/A</v>
      </c>
      <c r="H167" t="e">
        <v>#N/A</v>
      </c>
      <c r="I167" t="e">
        <v>#N/A</v>
      </c>
      <c r="J167" t="e">
        <v>#N/A</v>
      </c>
      <c r="K167" t="e">
        <v>#N/A</v>
      </c>
      <c r="L167" t="e">
        <v>#N/A</v>
      </c>
      <c r="M167" t="e">
        <v>#N/A</v>
      </c>
      <c r="N167" t="e">
        <v>#N/A</v>
      </c>
      <c r="O167" t="e">
        <v>#N/A</v>
      </c>
      <c r="P167" t="e">
        <v>#N/A</v>
      </c>
      <c r="Q167" t="e">
        <v>#N/A</v>
      </c>
      <c r="R167" t="e">
        <v>#N/A</v>
      </c>
      <c r="S167" t="e">
        <v>#N/A</v>
      </c>
      <c r="T167" t="e">
        <v>#N/A</v>
      </c>
      <c r="U167" t="e">
        <v>#N/A</v>
      </c>
      <c r="V167" t="e">
        <v>#N/A</v>
      </c>
      <c r="W167" t="e">
        <v>#N/A</v>
      </c>
      <c r="X167" t="e">
        <v>#N/A</v>
      </c>
      <c r="Y167" t="e">
        <v>#N/A</v>
      </c>
      <c r="Z167" t="e">
        <v>#N/A</v>
      </c>
      <c r="AA167" t="e">
        <v>#N/A</v>
      </c>
      <c r="AB167" t="e">
        <v>#N/A</v>
      </c>
      <c r="AC167" t="e">
        <v>#N/A</v>
      </c>
      <c r="AD167" t="e">
        <v>#N/A</v>
      </c>
      <c r="AE167" t="e">
        <v>#N/A</v>
      </c>
      <c r="AF167" t="e">
        <v>#N/A</v>
      </c>
      <c r="AG167" t="e">
        <v>#N/A</v>
      </c>
      <c r="AH167" t="e">
        <v>#N/A</v>
      </c>
      <c r="AI167" t="e">
        <v>#N/A</v>
      </c>
      <c r="AJ167" t="e">
        <v>#N/A</v>
      </c>
      <c r="AK167" t="e">
        <v>#N/A</v>
      </c>
      <c r="AL167" t="e">
        <v>#N/A</v>
      </c>
      <c r="AM167" t="e">
        <v>#N/A</v>
      </c>
      <c r="AN167" t="e">
        <v>#N/A</v>
      </c>
      <c r="AO167" t="e">
        <v>#N/A</v>
      </c>
      <c r="AP167" t="e">
        <v>#N/A</v>
      </c>
      <c r="AQ167">
        <v>1.2020363044738769</v>
      </c>
      <c r="AR167">
        <v>1.0306076407432556</v>
      </c>
      <c r="AS167">
        <v>1.0832058811187744</v>
      </c>
      <c r="AT167">
        <v>1.0591518640518189</v>
      </c>
      <c r="AU167">
        <v>1.0432111454010009</v>
      </c>
      <c r="AV167">
        <v>1.0906012916564942</v>
      </c>
      <c r="AW167">
        <v>1.1271767711639404</v>
      </c>
      <c r="AX167">
        <v>1.0766204071044922</v>
      </c>
      <c r="AY167">
        <v>1.0240107583999634</v>
      </c>
      <c r="AZ167">
        <v>1.0231403112411499</v>
      </c>
      <c r="BA167">
        <v>1.0120267260074616</v>
      </c>
      <c r="BB167">
        <v>1.0017699170112611</v>
      </c>
      <c r="BC167">
        <v>1.020670006275177</v>
      </c>
      <c r="BD167">
        <v>1.0103621459007264</v>
      </c>
      <c r="BE167">
        <v>1.007873334288597</v>
      </c>
      <c r="BF167" t="e">
        <v>#N/A</v>
      </c>
    </row>
    <row r="168" spans="1:58" x14ac:dyDescent="0.35">
      <c r="A168" t="s">
        <v>283</v>
      </c>
      <c r="B168" t="e">
        <v>#N/A</v>
      </c>
      <c r="C168" t="e">
        <v>#N/A</v>
      </c>
      <c r="D168" t="e">
        <v>#N/A</v>
      </c>
      <c r="E168" t="e">
        <v>#N/A</v>
      </c>
      <c r="F168" t="e">
        <v>#N/A</v>
      </c>
      <c r="G168" t="e">
        <v>#N/A</v>
      </c>
      <c r="H168" t="e">
        <v>#N/A</v>
      </c>
      <c r="I168">
        <v>0.96254959344863888</v>
      </c>
      <c r="J168">
        <v>0.97722020149230959</v>
      </c>
      <c r="K168">
        <v>1.0300815439224242</v>
      </c>
      <c r="L168">
        <v>1.0346769833564757</v>
      </c>
      <c r="M168">
        <v>1.0406519746780396</v>
      </c>
      <c r="N168">
        <v>1.0358421993255615</v>
      </c>
      <c r="O168">
        <v>1.0603939294815063</v>
      </c>
      <c r="P168">
        <v>1.2389823532104491</v>
      </c>
      <c r="Q168">
        <v>1.0093131595849991</v>
      </c>
      <c r="R168">
        <v>1.0497659397125245</v>
      </c>
      <c r="S168">
        <v>1.1077096652984619</v>
      </c>
      <c r="T168">
        <v>1.084172134399414</v>
      </c>
      <c r="U168">
        <v>1.0734460926055909</v>
      </c>
      <c r="V168">
        <v>1.3302313232421874</v>
      </c>
      <c r="W168">
        <v>1.09470477104187</v>
      </c>
      <c r="X168">
        <v>1.0629835271835326</v>
      </c>
      <c r="Y168">
        <v>1.0697019815444946</v>
      </c>
      <c r="Z168">
        <v>1.0620115327835082</v>
      </c>
      <c r="AA168">
        <v>1.0895364475250244</v>
      </c>
      <c r="AB168">
        <v>1.0749074935913085</v>
      </c>
      <c r="AC168">
        <v>1.0301480841636659</v>
      </c>
      <c r="AD168">
        <v>1.0367059659957887</v>
      </c>
      <c r="AE168">
        <v>1.0291997909545898</v>
      </c>
      <c r="AF168">
        <v>1.0769435977935791</v>
      </c>
      <c r="AG168">
        <v>1.0539631605148316</v>
      </c>
      <c r="AH168">
        <v>1.0458787822723388</v>
      </c>
      <c r="AI168">
        <v>1.0303498244285583</v>
      </c>
      <c r="AJ168">
        <v>1.006553402543068</v>
      </c>
      <c r="AK168">
        <v>1.0753840303421021</v>
      </c>
      <c r="AL168">
        <v>1.0043548855185509</v>
      </c>
      <c r="AM168">
        <v>1.0071339166164399</v>
      </c>
      <c r="AN168">
        <v>1.0039132127165795</v>
      </c>
      <c r="AO168">
        <v>1.0056954634189605</v>
      </c>
      <c r="AP168">
        <v>0.9925771182775498</v>
      </c>
      <c r="AQ168">
        <v>1.0065231752395629</v>
      </c>
      <c r="AR168">
        <v>1.0120854449272156</v>
      </c>
      <c r="AS168">
        <v>1.0106260502338409</v>
      </c>
      <c r="AT168">
        <v>1.012192211151123</v>
      </c>
      <c r="AU168">
        <v>1.0119054067134856</v>
      </c>
      <c r="AV168">
        <v>1.015480307340622</v>
      </c>
      <c r="AW168">
        <v>1.0359505486488343</v>
      </c>
      <c r="AX168">
        <v>1.045304970741272</v>
      </c>
      <c r="AY168">
        <v>1.0014691223204135</v>
      </c>
      <c r="AZ168">
        <v>1.0097562170028687</v>
      </c>
      <c r="BA168">
        <v>0.99309019446372981</v>
      </c>
      <c r="BB168">
        <v>1.003693352341652</v>
      </c>
      <c r="BC168">
        <v>1.013072636127472</v>
      </c>
      <c r="BD168">
        <v>1.0031130447983743</v>
      </c>
      <c r="BE168">
        <v>1.0174884176254273</v>
      </c>
      <c r="BF168" t="e">
        <v>#N/A</v>
      </c>
    </row>
    <row r="169" spans="1:58" x14ac:dyDescent="0.35">
      <c r="A169" t="s">
        <v>284</v>
      </c>
      <c r="B169" t="e">
        <v>#N/A</v>
      </c>
      <c r="C169" t="e">
        <v>#N/A</v>
      </c>
      <c r="D169" t="e">
        <v>#N/A</v>
      </c>
      <c r="E169" t="e">
        <v>#N/A</v>
      </c>
      <c r="F169" t="e">
        <v>#N/A</v>
      </c>
      <c r="G169" t="e">
        <v>#N/A</v>
      </c>
      <c r="H169" t="e">
        <v>#N/A</v>
      </c>
      <c r="I169" t="e">
        <v>#N/A</v>
      </c>
      <c r="J169" t="e">
        <v>#N/A</v>
      </c>
      <c r="K169" t="e">
        <v>#N/A</v>
      </c>
      <c r="L169" t="e">
        <v>#N/A</v>
      </c>
      <c r="M169" t="e">
        <v>#N/A</v>
      </c>
      <c r="N169" t="e">
        <v>#N/A</v>
      </c>
      <c r="O169" t="e">
        <v>#N/A</v>
      </c>
      <c r="P169" t="e">
        <v>#N/A</v>
      </c>
      <c r="Q169" t="e">
        <v>#N/A</v>
      </c>
      <c r="R169" t="e">
        <v>#N/A</v>
      </c>
      <c r="S169" t="e">
        <v>#N/A</v>
      </c>
      <c r="T169" t="e">
        <v>#N/A</v>
      </c>
      <c r="U169" t="e">
        <v>#N/A</v>
      </c>
      <c r="V169" t="e">
        <v>#N/A</v>
      </c>
      <c r="W169">
        <v>1.0408064079284669</v>
      </c>
      <c r="X169">
        <v>1.1745962142944335</v>
      </c>
      <c r="Y169">
        <v>1.1303281307220459</v>
      </c>
      <c r="Z169">
        <v>1.1767562484741212</v>
      </c>
      <c r="AA169">
        <v>1.3314982223510743</v>
      </c>
      <c r="AB169">
        <v>1.1270973682403564</v>
      </c>
      <c r="AC169">
        <v>2.8145002746582031</v>
      </c>
      <c r="AD169">
        <v>1.483254737854004</v>
      </c>
      <c r="AE169">
        <v>1.4737560272216796</v>
      </c>
      <c r="AF169">
        <v>1.3405503463745116</v>
      </c>
      <c r="AG169">
        <v>1.9122634887695313</v>
      </c>
      <c r="AH169">
        <v>1.3253050994873048</v>
      </c>
      <c r="AI169">
        <v>1.4794287872314453</v>
      </c>
      <c r="AJ169">
        <v>1.5085982894897461</v>
      </c>
      <c r="AK169">
        <v>1.4980201721191406</v>
      </c>
      <c r="AL169">
        <v>1.3518542098999022</v>
      </c>
      <c r="AM169">
        <v>1.1062273406982421</v>
      </c>
      <c r="AN169">
        <v>1.060139412879944</v>
      </c>
      <c r="AO169">
        <v>1.08567364692688</v>
      </c>
      <c r="AP169">
        <v>1.109025239944458</v>
      </c>
      <c r="AQ169">
        <v>1.1462032508850097</v>
      </c>
      <c r="AR169">
        <v>1.1095675086975099</v>
      </c>
      <c r="AS169">
        <v>1.049161114692688</v>
      </c>
      <c r="AT169">
        <v>1.0749372816085816</v>
      </c>
      <c r="AU169">
        <v>1.0619766998291016</v>
      </c>
      <c r="AV169">
        <v>1.0790487003326417</v>
      </c>
      <c r="AW169">
        <v>1.0671351861953735</v>
      </c>
      <c r="AX169">
        <v>1.0798232316970826</v>
      </c>
      <c r="AY169">
        <v>1.010766099691391</v>
      </c>
      <c r="AZ169">
        <v>1.0764351749420167</v>
      </c>
      <c r="BA169">
        <v>1.0333212566375733</v>
      </c>
      <c r="BB169">
        <v>1.058546085357666</v>
      </c>
      <c r="BC169">
        <v>1.0391751432418823</v>
      </c>
      <c r="BD169">
        <v>1.026339840888977</v>
      </c>
      <c r="BE169">
        <v>1.0442699337005614</v>
      </c>
      <c r="BF169" t="e">
        <v>#N/A</v>
      </c>
    </row>
    <row r="170" spans="1:58" x14ac:dyDescent="0.35">
      <c r="A170" t="s">
        <v>285</v>
      </c>
      <c r="B170" t="e">
        <v>#N/A</v>
      </c>
      <c r="C170">
        <v>1.0144943714141845</v>
      </c>
      <c r="D170">
        <v>1.0060084766149522</v>
      </c>
      <c r="E170">
        <v>1.0094378197193146</v>
      </c>
      <c r="F170">
        <v>0.96283659696578983</v>
      </c>
      <c r="G170">
        <v>1.0169110333919524</v>
      </c>
      <c r="H170">
        <v>1.0355521130561829</v>
      </c>
      <c r="I170">
        <v>1.1599159049987793</v>
      </c>
      <c r="J170">
        <v>1.0169284355640411</v>
      </c>
      <c r="K170">
        <v>1.0276225280761719</v>
      </c>
      <c r="L170">
        <v>0.98571390509605405</v>
      </c>
      <c r="M170">
        <v>0.97690567493438718</v>
      </c>
      <c r="N170">
        <v>1.0075548595190049</v>
      </c>
      <c r="O170">
        <v>1.1000483226776123</v>
      </c>
      <c r="P170">
        <v>1.565208969116211</v>
      </c>
      <c r="Q170">
        <v>1.1649666786193849</v>
      </c>
      <c r="R170">
        <v>1.1012871551513672</v>
      </c>
      <c r="S170">
        <v>1.0192179930210115</v>
      </c>
      <c r="T170">
        <v>1.0079735642671586</v>
      </c>
      <c r="U170">
        <v>1.056166501045227</v>
      </c>
      <c r="V170">
        <v>1.0123518371582032</v>
      </c>
      <c r="W170">
        <v>1.0442518377304078</v>
      </c>
      <c r="X170">
        <v>1.033744683265686</v>
      </c>
      <c r="Y170">
        <v>1.0195733880996705</v>
      </c>
      <c r="Z170">
        <v>1.0251788878440857</v>
      </c>
      <c r="AA170">
        <v>1.0156725084781646</v>
      </c>
      <c r="AB170">
        <v>1.0655450963973998</v>
      </c>
      <c r="AC170">
        <v>1.2123842239379883</v>
      </c>
      <c r="AD170">
        <v>1.2519562149047851</v>
      </c>
      <c r="AE170">
        <v>1.5768447875976563</v>
      </c>
      <c r="AF170">
        <v>1.1853959465026855</v>
      </c>
      <c r="AG170">
        <v>1.2374884414672851</v>
      </c>
      <c r="AH170">
        <v>1.217454662322998</v>
      </c>
      <c r="AI170">
        <v>1.3624942779541016</v>
      </c>
      <c r="AJ170">
        <v>1.2208015060424804</v>
      </c>
      <c r="AK170">
        <v>1.1960084342956543</v>
      </c>
      <c r="AL170">
        <v>1.2303749275207521</v>
      </c>
      <c r="AM170">
        <v>1.337942237854004</v>
      </c>
      <c r="AN170">
        <v>1.3582524108886718</v>
      </c>
      <c r="AO170">
        <v>1.2264048957824707</v>
      </c>
      <c r="AP170">
        <v>1.0246177387237549</v>
      </c>
      <c r="AQ170">
        <v>1.2484446525573731</v>
      </c>
      <c r="AR170">
        <v>1.4150892639160155</v>
      </c>
      <c r="AS170">
        <v>1.2049654006958008</v>
      </c>
      <c r="AT170">
        <v>1.0360112810134887</v>
      </c>
      <c r="AU170">
        <v>1.1916353034973144</v>
      </c>
      <c r="AV170">
        <v>1.2130049896240234</v>
      </c>
      <c r="AW170">
        <v>1.2364390754699708</v>
      </c>
      <c r="AX170">
        <v>1.136186580657959</v>
      </c>
      <c r="AY170">
        <v>1.0487859916687012</v>
      </c>
      <c r="AZ170">
        <v>1.0704321193695068</v>
      </c>
      <c r="BA170">
        <v>1.1025457668304444</v>
      </c>
      <c r="BB170">
        <v>1.0313009691238404</v>
      </c>
      <c r="BC170">
        <v>1.0437807083129882</v>
      </c>
      <c r="BD170">
        <v>1.0417353820800781</v>
      </c>
      <c r="BE170">
        <v>1.0393893527984619</v>
      </c>
      <c r="BF170" t="e">
        <v>#N/A</v>
      </c>
    </row>
    <row r="171" spans="1:58" x14ac:dyDescent="0.35">
      <c r="A171" t="s">
        <v>286</v>
      </c>
      <c r="B171" t="e">
        <v>#N/A</v>
      </c>
      <c r="C171" t="e">
        <v>#N/A</v>
      </c>
      <c r="D171" t="e">
        <v>#N/A</v>
      </c>
      <c r="E171" t="e">
        <v>#N/A</v>
      </c>
      <c r="F171" t="e">
        <v>#N/A</v>
      </c>
      <c r="G171" t="e">
        <v>#N/A</v>
      </c>
      <c r="H171" t="e">
        <v>#N/A</v>
      </c>
      <c r="I171" t="e">
        <v>#N/A</v>
      </c>
      <c r="J171" t="e">
        <v>#N/A</v>
      </c>
      <c r="K171" t="e">
        <v>#N/A</v>
      </c>
      <c r="L171" t="e">
        <v>#N/A</v>
      </c>
      <c r="M171" t="e">
        <v>#N/A</v>
      </c>
      <c r="N171" t="e">
        <v>#N/A</v>
      </c>
      <c r="O171" t="e">
        <v>#N/A</v>
      </c>
      <c r="P171" t="e">
        <v>#N/A</v>
      </c>
      <c r="Q171" t="e">
        <v>#N/A</v>
      </c>
      <c r="R171" t="e">
        <v>#N/A</v>
      </c>
      <c r="S171" t="e">
        <v>#N/A</v>
      </c>
      <c r="T171" t="e">
        <v>#N/A</v>
      </c>
      <c r="U171" t="e">
        <v>#N/A</v>
      </c>
      <c r="V171" t="e">
        <v>#N/A</v>
      </c>
      <c r="W171">
        <v>1.0354861640930175</v>
      </c>
      <c r="X171">
        <v>1.170104923248291</v>
      </c>
      <c r="Y171">
        <v>1.1335269165039064</v>
      </c>
      <c r="Z171">
        <v>1.1274900627136231</v>
      </c>
      <c r="AA171">
        <v>1.2392523002624511</v>
      </c>
      <c r="AB171">
        <v>1.1003319644927978</v>
      </c>
      <c r="AC171">
        <v>1.0942763900756836</v>
      </c>
      <c r="AD171">
        <v>1.2016546440124511</v>
      </c>
      <c r="AE171">
        <v>1.1509740924835206</v>
      </c>
      <c r="AF171">
        <v>1.0642549991607666</v>
      </c>
      <c r="AG171">
        <v>1.0599923610687256</v>
      </c>
      <c r="AH171">
        <v>1.1028864288330078</v>
      </c>
      <c r="AI171">
        <v>1.0865484523773192</v>
      </c>
      <c r="AJ171">
        <v>1.2069416427612305</v>
      </c>
      <c r="AK171">
        <v>1.0658354616165162</v>
      </c>
      <c r="AL171">
        <v>1.1495033836364745</v>
      </c>
      <c r="AM171">
        <v>1.0694070529937745</v>
      </c>
      <c r="AN171">
        <v>1.0833148765563965</v>
      </c>
      <c r="AO171">
        <v>1.0669945621490478</v>
      </c>
      <c r="AP171">
        <v>1.1233557701110839</v>
      </c>
      <c r="AQ171">
        <v>1.1125937461853028</v>
      </c>
      <c r="AR171">
        <v>1.1072829914093019</v>
      </c>
      <c r="AS171">
        <v>1.0100671207904817</v>
      </c>
      <c r="AT171">
        <v>1.0190399158000947</v>
      </c>
      <c r="AU171">
        <v>1.0552868032455445</v>
      </c>
      <c r="AV171">
        <v>1.0927290630340576</v>
      </c>
      <c r="AW171">
        <v>1.0690902376174927</v>
      </c>
      <c r="AX171">
        <v>1.109085054397583</v>
      </c>
      <c r="AY171">
        <v>1.0696289110183717</v>
      </c>
      <c r="AZ171">
        <v>1.0356414079666139</v>
      </c>
      <c r="BA171">
        <v>1.0380506443977355</v>
      </c>
      <c r="BB171">
        <v>1.1288187313079834</v>
      </c>
      <c r="BC171">
        <v>1.0871766757965089</v>
      </c>
      <c r="BD171">
        <v>1.0675196695327758</v>
      </c>
      <c r="BE171">
        <v>0.9981750693917274</v>
      </c>
      <c r="BF171" t="e">
        <v>#N/A</v>
      </c>
    </row>
    <row r="172" spans="1:58" x14ac:dyDescent="0.35">
      <c r="A172" t="s">
        <v>287</v>
      </c>
      <c r="B172" t="e">
        <v>#N/A</v>
      </c>
      <c r="C172" t="e">
        <v>#N/A</v>
      </c>
      <c r="D172" t="e">
        <v>#N/A</v>
      </c>
      <c r="E172" t="e">
        <v>#N/A</v>
      </c>
      <c r="F172" t="e">
        <v>#N/A</v>
      </c>
      <c r="G172" t="e">
        <v>#N/A</v>
      </c>
      <c r="H172" t="e">
        <v>#N/A</v>
      </c>
      <c r="I172" t="e">
        <v>#N/A</v>
      </c>
      <c r="J172" t="e">
        <v>#N/A</v>
      </c>
      <c r="K172" t="e">
        <v>#N/A</v>
      </c>
      <c r="L172" t="e">
        <v>#N/A</v>
      </c>
      <c r="M172" t="e">
        <v>#N/A</v>
      </c>
      <c r="N172" t="e">
        <v>#N/A</v>
      </c>
      <c r="O172" t="e">
        <v>#N/A</v>
      </c>
      <c r="P172" t="e">
        <v>#N/A</v>
      </c>
      <c r="Q172" t="e">
        <v>#N/A</v>
      </c>
      <c r="R172" t="e">
        <v>#N/A</v>
      </c>
      <c r="S172" t="e">
        <v>#N/A</v>
      </c>
      <c r="T172" t="e">
        <v>#N/A</v>
      </c>
      <c r="U172" t="e">
        <v>#N/A</v>
      </c>
      <c r="V172" t="e">
        <v>#N/A</v>
      </c>
      <c r="W172" t="e">
        <v>#N/A</v>
      </c>
      <c r="X172" t="e">
        <v>#N/A</v>
      </c>
      <c r="Y172" t="e">
        <v>#N/A</v>
      </c>
      <c r="Z172" t="e">
        <v>#N/A</v>
      </c>
      <c r="AA172" t="e">
        <v>#N/A</v>
      </c>
      <c r="AB172" t="e">
        <v>#N/A</v>
      </c>
      <c r="AC172" t="e">
        <v>#N/A</v>
      </c>
      <c r="AD172" t="e">
        <v>#N/A</v>
      </c>
      <c r="AE172" t="e">
        <v>#N/A</v>
      </c>
      <c r="AF172" t="e">
        <v>#N/A</v>
      </c>
      <c r="AG172" t="e">
        <v>#N/A</v>
      </c>
      <c r="AH172" t="e">
        <v>#N/A</v>
      </c>
      <c r="AI172" t="e">
        <v>#N/A</v>
      </c>
      <c r="AJ172" t="e">
        <v>#N/A</v>
      </c>
      <c r="AK172" t="e">
        <v>#N/A</v>
      </c>
      <c r="AL172" t="e">
        <v>#N/A</v>
      </c>
      <c r="AM172" t="e">
        <v>#N/A</v>
      </c>
      <c r="AN172" t="e">
        <v>#N/A</v>
      </c>
      <c r="AO172" t="e">
        <v>#N/A</v>
      </c>
      <c r="AP172" t="e">
        <v>#N/A</v>
      </c>
      <c r="AQ172" t="e">
        <v>#N/A</v>
      </c>
      <c r="AR172" t="e">
        <v>#N/A</v>
      </c>
      <c r="AS172" t="e">
        <v>#N/A</v>
      </c>
      <c r="AT172" t="e">
        <v>#N/A</v>
      </c>
      <c r="AU172" t="e">
        <v>#N/A</v>
      </c>
      <c r="AV172" t="e">
        <v>#N/A</v>
      </c>
      <c r="AW172" t="e">
        <v>#N/A</v>
      </c>
      <c r="AX172">
        <v>1.2540755653381348</v>
      </c>
      <c r="AY172">
        <v>1.2615140724182128</v>
      </c>
      <c r="AZ172">
        <v>0.81825735092163088</v>
      </c>
      <c r="BA172">
        <v>1.1808568000793458</v>
      </c>
      <c r="BB172">
        <v>1.2408044624328614</v>
      </c>
      <c r="BC172">
        <v>0.78346687316894537</v>
      </c>
      <c r="BD172">
        <v>0.88169587135314942</v>
      </c>
      <c r="BE172">
        <v>0.91690977096557613</v>
      </c>
      <c r="BF172" t="e">
        <v>#N/A</v>
      </c>
    </row>
    <row r="173" spans="1:58" x14ac:dyDescent="0.35">
      <c r="A173" t="s">
        <v>288</v>
      </c>
      <c r="B173" t="e">
        <v>#N/A</v>
      </c>
      <c r="C173">
        <v>1.0268799996376037</v>
      </c>
      <c r="D173">
        <v>1.0589709091186523</v>
      </c>
      <c r="E173">
        <v>1.0356992506980895</v>
      </c>
      <c r="F173">
        <v>1.0119471967220306</v>
      </c>
      <c r="G173">
        <v>1.1288519382476807</v>
      </c>
      <c r="H173">
        <v>1.1521881389617921</v>
      </c>
      <c r="I173">
        <v>0.94332334995269773</v>
      </c>
      <c r="J173">
        <v>1.1106582641601563</v>
      </c>
      <c r="K173">
        <v>1.0656383085250853</v>
      </c>
      <c r="L173">
        <v>1.0704833078384399</v>
      </c>
      <c r="M173">
        <v>1.031721761226654</v>
      </c>
      <c r="N173">
        <v>1.1250268363952636</v>
      </c>
      <c r="O173">
        <v>0.96602694511413578</v>
      </c>
      <c r="P173">
        <v>1.2082567024230957</v>
      </c>
      <c r="Q173">
        <v>1.2752274703979491</v>
      </c>
      <c r="R173">
        <v>1.005440423488617</v>
      </c>
      <c r="S173">
        <v>0.96435178518295284</v>
      </c>
      <c r="T173">
        <v>1.0937120723724365</v>
      </c>
      <c r="U173">
        <v>1.0997836303710937</v>
      </c>
      <c r="V173">
        <v>1.0760954666137694</v>
      </c>
      <c r="W173">
        <v>1.0793735647201539</v>
      </c>
      <c r="X173">
        <v>1.0934740924835205</v>
      </c>
      <c r="Y173">
        <v>1.1228869152069092</v>
      </c>
      <c r="Z173">
        <v>1.0637795019149781</v>
      </c>
      <c r="AA173">
        <v>1.1142183303833009</v>
      </c>
      <c r="AB173">
        <v>1.1439257049560547</v>
      </c>
      <c r="AC173">
        <v>1.1269680213928224</v>
      </c>
      <c r="AD173">
        <v>1.1181531047821045</v>
      </c>
      <c r="AE173">
        <v>1.1125837326049806</v>
      </c>
      <c r="AF173">
        <v>1.1071588516235351</v>
      </c>
      <c r="AG173">
        <v>1.1254463863372803</v>
      </c>
      <c r="AH173">
        <v>1.1848909378051757</v>
      </c>
      <c r="AI173">
        <v>1.1077490901947022</v>
      </c>
      <c r="AJ173">
        <v>1.0481598615646361</v>
      </c>
      <c r="AK173">
        <v>1.0630086135864258</v>
      </c>
      <c r="AL173">
        <v>1.0782303571701051</v>
      </c>
      <c r="AM173">
        <v>1.072790927886963</v>
      </c>
      <c r="AN173">
        <v>1.0410785055160523</v>
      </c>
      <c r="AO173">
        <v>1.0888704776763916</v>
      </c>
      <c r="AP173">
        <v>1.0447243356704712</v>
      </c>
      <c r="AQ173">
        <v>1.1101739978790284</v>
      </c>
      <c r="AR173">
        <v>1.0393462252616883</v>
      </c>
      <c r="AS173">
        <v>1.0307030487060547</v>
      </c>
      <c r="AT173">
        <v>1.0416642713546753</v>
      </c>
      <c r="AU173">
        <v>1.0611939048767089</v>
      </c>
      <c r="AV173">
        <v>1.0736003923416138</v>
      </c>
      <c r="AW173">
        <v>1.0760328912734984</v>
      </c>
      <c r="AX173">
        <v>1.0561985445022584</v>
      </c>
      <c r="AY173">
        <v>1.1590832996368408</v>
      </c>
      <c r="AZ173">
        <v>1.1514693260192872</v>
      </c>
      <c r="BA173">
        <v>1.1081116580963135</v>
      </c>
      <c r="BB173">
        <v>1.066349639892578</v>
      </c>
      <c r="BC173">
        <v>1.0657724046707153</v>
      </c>
      <c r="BD173">
        <v>1.0935220146179199</v>
      </c>
      <c r="BE173">
        <v>1.0507371234893799</v>
      </c>
      <c r="BF173" t="e">
        <v>#N/A</v>
      </c>
    </row>
    <row r="174" spans="1:58" x14ac:dyDescent="0.35">
      <c r="A174" t="s">
        <v>289</v>
      </c>
      <c r="B174" t="e">
        <v>#N/A</v>
      </c>
      <c r="C174">
        <v>1.0526405811309814</v>
      </c>
      <c r="D174">
        <v>1.0075871366262437</v>
      </c>
      <c r="E174">
        <v>1.0469947052001953</v>
      </c>
      <c r="F174">
        <v>1.0867798900604249</v>
      </c>
      <c r="G174">
        <v>1.0337180018424987</v>
      </c>
      <c r="H174">
        <v>1.0598328828811645</v>
      </c>
      <c r="I174">
        <v>1.0420761871337891</v>
      </c>
      <c r="J174">
        <v>1.0419666242599488</v>
      </c>
      <c r="K174">
        <v>1.0640997219085693</v>
      </c>
      <c r="L174">
        <v>1.1315405559539795</v>
      </c>
      <c r="M174">
        <v>1.0879002952575683</v>
      </c>
      <c r="N174">
        <v>1.0816162014007569</v>
      </c>
      <c r="O174">
        <v>1.0848100090026855</v>
      </c>
      <c r="P174">
        <v>1.1289565277099609</v>
      </c>
      <c r="Q174">
        <v>1.0809538745880127</v>
      </c>
      <c r="R174">
        <v>1.0899323558807372</v>
      </c>
      <c r="S174">
        <v>1.0534465312957764</v>
      </c>
      <c r="T174">
        <v>1.0533488893508911</v>
      </c>
      <c r="U174">
        <v>1.0477105951309205</v>
      </c>
      <c r="V174">
        <v>1.0622537183761596</v>
      </c>
      <c r="W174">
        <v>1.063900923728943</v>
      </c>
      <c r="X174">
        <v>1.0462365531921387</v>
      </c>
      <c r="Y174">
        <v>1.0138907241821289</v>
      </c>
      <c r="Z174">
        <v>1.0230710840225219</v>
      </c>
      <c r="AA174">
        <v>1.0086588346958161</v>
      </c>
      <c r="AB174">
        <v>1.0021170018613339</v>
      </c>
      <c r="AC174">
        <v>0.98952365636825557</v>
      </c>
      <c r="AD174">
        <v>1.0081963795423508</v>
      </c>
      <c r="AE174">
        <v>1.0134806835651398</v>
      </c>
      <c r="AF174">
        <v>1.015597516298294</v>
      </c>
      <c r="AG174">
        <v>1.0311704969406128</v>
      </c>
      <c r="AH174">
        <v>1.0249574041366578</v>
      </c>
      <c r="AI174">
        <v>1.0159750878810883</v>
      </c>
      <c r="AJ174">
        <v>1.0206273365020753</v>
      </c>
      <c r="AK174">
        <v>1.0206462359428405</v>
      </c>
      <c r="AL174">
        <v>1.0119277620315552</v>
      </c>
      <c r="AM174">
        <v>1.026252372264862</v>
      </c>
      <c r="AN174">
        <v>1.0205464553833008</v>
      </c>
      <c r="AO174">
        <v>1.0143184781074523</v>
      </c>
      <c r="AP174">
        <v>1.0361660599708558</v>
      </c>
      <c r="AQ174">
        <v>1.0417785787582396</v>
      </c>
      <c r="AR174">
        <v>1.0362769556045532</v>
      </c>
      <c r="AS174">
        <v>1.0217098021507263</v>
      </c>
      <c r="AT174">
        <v>1.0135000777244567</v>
      </c>
      <c r="AU174">
        <v>1.0193383371829987</v>
      </c>
      <c r="AV174">
        <v>1.0255042862892152</v>
      </c>
      <c r="AW174">
        <v>1.0210544180870056</v>
      </c>
      <c r="AX174">
        <v>1.0247923684120179</v>
      </c>
      <c r="AY174">
        <v>1.0039962151646613</v>
      </c>
      <c r="AZ174">
        <v>1.0084796917438508</v>
      </c>
      <c r="BA174">
        <v>1.0014189633727073</v>
      </c>
      <c r="BB174">
        <v>1.0141967165470123</v>
      </c>
      <c r="BC174">
        <v>1.0136845898628235</v>
      </c>
      <c r="BD174">
        <v>1.0014999659359456</v>
      </c>
      <c r="BE174">
        <v>1.0008624924719334</v>
      </c>
      <c r="BF174" t="e">
        <v>#N/A</v>
      </c>
    </row>
    <row r="175" spans="1:58" x14ac:dyDescent="0.35">
      <c r="A175" t="s">
        <v>290</v>
      </c>
      <c r="B175" t="e">
        <v>#N/A</v>
      </c>
      <c r="C175" t="e">
        <v>#N/A</v>
      </c>
      <c r="D175" t="e">
        <v>#N/A</v>
      </c>
      <c r="E175" t="e">
        <v>#N/A</v>
      </c>
      <c r="F175" t="e">
        <v>#N/A</v>
      </c>
      <c r="G175" t="e">
        <v>#N/A</v>
      </c>
      <c r="H175">
        <v>1.0700814294815064</v>
      </c>
      <c r="I175">
        <v>1.0402240610122682</v>
      </c>
      <c r="J175">
        <v>1.0476026105880738</v>
      </c>
      <c r="K175">
        <v>1.1100130558013916</v>
      </c>
      <c r="L175">
        <v>1.1131864929199218</v>
      </c>
      <c r="M175">
        <v>1.0751288414001465</v>
      </c>
      <c r="N175">
        <v>1.0776408624649048</v>
      </c>
      <c r="O175">
        <v>1.0656497716903686</v>
      </c>
      <c r="P175">
        <v>1.1262827110290528</v>
      </c>
      <c r="Q175">
        <v>1.0711222410202026</v>
      </c>
      <c r="R175">
        <v>1.0654188156127931</v>
      </c>
      <c r="S175">
        <v>1.0586721754074098</v>
      </c>
      <c r="T175">
        <v>0.84489096641540529</v>
      </c>
      <c r="U175">
        <v>1.3505755233764649</v>
      </c>
      <c r="V175">
        <v>1.1259887218475342</v>
      </c>
      <c r="W175">
        <v>1.1374434947967529</v>
      </c>
      <c r="X175">
        <v>1.0984347152709961</v>
      </c>
      <c r="Y175">
        <v>1.077690658569336</v>
      </c>
      <c r="Z175">
        <v>1.0883967208862304</v>
      </c>
      <c r="AA175">
        <v>1.0565058422088622</v>
      </c>
      <c r="AB175">
        <v>1.0942290019989014</v>
      </c>
      <c r="AC175">
        <v>1.0170288479328156</v>
      </c>
      <c r="AD175">
        <v>1.0255924034118653</v>
      </c>
      <c r="AE175">
        <v>1.0171843194961547</v>
      </c>
      <c r="AF175">
        <v>0.95364396095275883</v>
      </c>
      <c r="AG175">
        <v>1.0363040900230407</v>
      </c>
      <c r="AH175">
        <v>1.0284171605110168</v>
      </c>
      <c r="AI175">
        <v>1.027152829170227</v>
      </c>
      <c r="AJ175">
        <v>1.0289169383049011</v>
      </c>
      <c r="AK175">
        <v>1.0133153104782104</v>
      </c>
      <c r="AL175">
        <v>1.0142227804660797</v>
      </c>
      <c r="AM175">
        <v>1.0205845618247986</v>
      </c>
      <c r="AN175">
        <v>1.002068392932415</v>
      </c>
      <c r="AO175">
        <v>1.0009899383783341</v>
      </c>
      <c r="AP175">
        <v>0.99383739829063411</v>
      </c>
      <c r="AQ175" t="e">
        <v>#N/A</v>
      </c>
      <c r="AR175" t="e">
        <v>#N/A</v>
      </c>
      <c r="AS175" t="e">
        <v>#N/A</v>
      </c>
      <c r="AT175" t="e">
        <v>#N/A</v>
      </c>
      <c r="AU175" t="e">
        <v>#N/A</v>
      </c>
      <c r="AV175" t="e">
        <v>#N/A</v>
      </c>
      <c r="AW175" t="e">
        <v>#N/A</v>
      </c>
      <c r="AX175" t="e">
        <v>#N/A</v>
      </c>
      <c r="AY175" t="e">
        <v>#N/A</v>
      </c>
      <c r="AZ175" t="e">
        <v>#N/A</v>
      </c>
      <c r="BA175" t="e">
        <v>#N/A</v>
      </c>
      <c r="BB175" t="e">
        <v>#N/A</v>
      </c>
      <c r="BC175" t="e">
        <v>#N/A</v>
      </c>
      <c r="BD175" t="e">
        <v>#N/A</v>
      </c>
      <c r="BE175" t="e">
        <v>#N/A</v>
      </c>
      <c r="BF175" t="e">
        <v>#N/A</v>
      </c>
    </row>
    <row r="176" spans="1:58" x14ac:dyDescent="0.35">
      <c r="A176" t="s">
        <v>291</v>
      </c>
      <c r="B176" t="e">
        <v>#N/A</v>
      </c>
      <c r="C176" t="e">
        <v>#N/A</v>
      </c>
      <c r="D176" t="e">
        <v>#N/A</v>
      </c>
      <c r="E176" t="e">
        <v>#N/A</v>
      </c>
      <c r="F176" t="e">
        <v>#N/A</v>
      </c>
      <c r="G176" t="e">
        <v>#N/A</v>
      </c>
      <c r="H176" t="e">
        <v>#N/A</v>
      </c>
      <c r="I176" t="e">
        <v>#N/A</v>
      </c>
      <c r="J176" t="e">
        <v>#N/A</v>
      </c>
      <c r="K176" t="e">
        <v>#N/A</v>
      </c>
      <c r="L176" t="e">
        <v>#N/A</v>
      </c>
      <c r="M176" t="e">
        <v>#N/A</v>
      </c>
      <c r="N176" t="e">
        <v>#N/A</v>
      </c>
      <c r="O176" t="e">
        <v>#N/A</v>
      </c>
      <c r="P176" t="e">
        <v>#N/A</v>
      </c>
      <c r="Q176" t="e">
        <v>#N/A</v>
      </c>
      <c r="R176" t="e">
        <v>#N/A</v>
      </c>
      <c r="S176" t="e">
        <v>#N/A</v>
      </c>
      <c r="T176">
        <v>1.129838695526123</v>
      </c>
      <c r="U176">
        <v>1.1422504138946534</v>
      </c>
      <c r="V176">
        <v>1.1491497898101806</v>
      </c>
      <c r="W176">
        <v>1.1634301567077636</v>
      </c>
      <c r="X176">
        <v>1.1208442401885987</v>
      </c>
      <c r="Y176">
        <v>1.0772300434112549</v>
      </c>
      <c r="Z176">
        <v>1.0779867601394653</v>
      </c>
      <c r="AA176">
        <v>1.136395673751831</v>
      </c>
      <c r="AB176">
        <v>1.1694771194458007</v>
      </c>
      <c r="AC176">
        <v>1.1148374462127686</v>
      </c>
      <c r="AD176">
        <v>1.0789539241790771</v>
      </c>
      <c r="AE176">
        <v>1.0564616012573242</v>
      </c>
      <c r="AF176">
        <v>1.0244335556030273</v>
      </c>
      <c r="AG176">
        <v>1.0088590037822724</v>
      </c>
      <c r="AH176">
        <v>1.0197714650630951</v>
      </c>
      <c r="AI176">
        <v>1.0145607399940491</v>
      </c>
      <c r="AJ176">
        <v>1.0191991519927979</v>
      </c>
      <c r="AK176">
        <v>1.0155611217021943</v>
      </c>
      <c r="AL176">
        <v>1.0136887669563293</v>
      </c>
      <c r="AM176">
        <v>1.0166437256336212</v>
      </c>
      <c r="AN176">
        <v>1.0130200469493866</v>
      </c>
      <c r="AO176">
        <v>1.0045618087053299</v>
      </c>
      <c r="AP176">
        <v>1.0298958325386047</v>
      </c>
      <c r="AQ176">
        <v>1.038364179134369</v>
      </c>
      <c r="AR176">
        <v>1.00145725145936</v>
      </c>
      <c r="AS176">
        <v>1.0215778803825379</v>
      </c>
      <c r="AT176">
        <v>1.0303497815132141</v>
      </c>
      <c r="AU176">
        <v>1.0195297718048095</v>
      </c>
      <c r="AV176">
        <v>1.0262697720527649</v>
      </c>
      <c r="AW176">
        <v>1.0553815937042237</v>
      </c>
      <c r="AX176">
        <v>1.0282994294166565</v>
      </c>
      <c r="AY176">
        <v>1.0299710416793824</v>
      </c>
      <c r="AZ176">
        <v>1.0331064701080321</v>
      </c>
      <c r="BA176">
        <v>1.022904007434845</v>
      </c>
      <c r="BB176">
        <v>0.99902927987277512</v>
      </c>
      <c r="BC176">
        <v>1.0381833505630493</v>
      </c>
      <c r="BD176">
        <v>1.0017202650010586</v>
      </c>
      <c r="BE176">
        <v>0.99884964406490329</v>
      </c>
      <c r="BF176" t="e">
        <v>#N/A</v>
      </c>
    </row>
    <row r="177" spans="1:58" x14ac:dyDescent="0.35">
      <c r="A177" t="s">
        <v>292</v>
      </c>
      <c r="B177" t="e">
        <v>#N/A</v>
      </c>
      <c r="C177">
        <v>1.0004339775070548</v>
      </c>
      <c r="D177">
        <v>0.98748081564903256</v>
      </c>
      <c r="E177">
        <v>1.0042727640271187</v>
      </c>
      <c r="F177">
        <v>1.0507314777374268</v>
      </c>
      <c r="G177">
        <v>1.0132272410392762</v>
      </c>
      <c r="H177">
        <v>1.0366106677055358</v>
      </c>
      <c r="I177">
        <v>1.0126633763313293</v>
      </c>
      <c r="J177">
        <v>1.0448995923995972</v>
      </c>
      <c r="K177">
        <v>1.0117181026935578</v>
      </c>
      <c r="L177">
        <v>1.0243873524665832</v>
      </c>
      <c r="M177">
        <v>1.0303165698051453</v>
      </c>
      <c r="N177">
        <v>1.042507348060608</v>
      </c>
      <c r="O177">
        <v>1.1666420745849608</v>
      </c>
      <c r="P177">
        <v>1.2179128646850585</v>
      </c>
      <c r="Q177">
        <v>1.0473203372955322</v>
      </c>
      <c r="R177">
        <v>1.1043400287628173</v>
      </c>
      <c r="S177">
        <v>1.1185247135162353</v>
      </c>
      <c r="T177">
        <v>1.037712664604187</v>
      </c>
      <c r="U177">
        <v>1.3165848159790039</v>
      </c>
      <c r="V177">
        <v>1.369786262512207</v>
      </c>
      <c r="W177">
        <v>1.1172111892700196</v>
      </c>
      <c r="X177">
        <v>1.1674571609497071</v>
      </c>
      <c r="Y177">
        <v>1.1100198745727539</v>
      </c>
      <c r="Z177">
        <v>1.3896199798583984</v>
      </c>
      <c r="AA177">
        <v>2.6718896484374999</v>
      </c>
      <c r="AB177">
        <v>3.8146020507812501</v>
      </c>
      <c r="AC177">
        <v>6.2308093261718751</v>
      </c>
      <c r="AD177">
        <v>137.11634765625001</v>
      </c>
      <c r="AE177">
        <v>48.091821289062501</v>
      </c>
      <c r="AF177">
        <v>51.181850585937497</v>
      </c>
      <c r="AG177">
        <v>46.236982421874998</v>
      </c>
      <c r="AH177">
        <v>1.2366639518737792</v>
      </c>
      <c r="AI177">
        <v>1.2038945198059081</v>
      </c>
      <c r="AJ177">
        <v>2.3370506286621096</v>
      </c>
      <c r="AK177">
        <v>1.1339268398284912</v>
      </c>
      <c r="AL177">
        <v>1.0960681247711181</v>
      </c>
      <c r="AM177">
        <v>1.0977799320220947</v>
      </c>
      <c r="AN177">
        <v>1.140284881591797</v>
      </c>
      <c r="AO177">
        <v>1.0922623252868653</v>
      </c>
      <c r="AP177">
        <v>1.0856622886657714</v>
      </c>
      <c r="AQ177">
        <v>1.0724150943756103</v>
      </c>
      <c r="AR177">
        <v>1.0324837875366211</v>
      </c>
      <c r="AS177">
        <v>1.0533107709884644</v>
      </c>
      <c r="AT177">
        <v>1.0905090236663819</v>
      </c>
      <c r="AU177">
        <v>1.0986709403991699</v>
      </c>
      <c r="AV177">
        <v>1.0822961711883545</v>
      </c>
      <c r="AW177">
        <v>1.0959911918640137</v>
      </c>
      <c r="AX177">
        <v>1.162384910583496</v>
      </c>
      <c r="AY177">
        <v>1.0656701469421386</v>
      </c>
      <c r="AZ177">
        <v>1.0613030862808228</v>
      </c>
      <c r="BA177">
        <v>1.1031011390686034</v>
      </c>
      <c r="BB177">
        <v>1.0641026353836061</v>
      </c>
      <c r="BC177">
        <v>1.0463562393188477</v>
      </c>
      <c r="BD177">
        <v>1.0886911487579345</v>
      </c>
      <c r="BE177">
        <v>1.0772600698471069</v>
      </c>
      <c r="BF177" t="e">
        <v>#N/A</v>
      </c>
    </row>
    <row r="178" spans="1:58" x14ac:dyDescent="0.35">
      <c r="A178" t="s">
        <v>293</v>
      </c>
      <c r="B178" t="e">
        <v>#N/A</v>
      </c>
      <c r="C178">
        <v>1.0339385056495667</v>
      </c>
      <c r="D178">
        <v>0.99157207489013677</v>
      </c>
      <c r="E178">
        <v>1.0076149588823318</v>
      </c>
      <c r="F178">
        <v>0.9928099828958511</v>
      </c>
      <c r="G178">
        <v>1.0807681751251221</v>
      </c>
      <c r="H178">
        <v>1.0495788526535035</v>
      </c>
      <c r="I178">
        <v>0.94780924797058108</v>
      </c>
      <c r="J178">
        <v>0.96580185890197756</v>
      </c>
      <c r="K178">
        <v>1.0844311237335205</v>
      </c>
      <c r="L178">
        <v>1.0713664388656616</v>
      </c>
      <c r="M178">
        <v>1.0059983289241792</v>
      </c>
      <c r="N178">
        <v>1.0336117744445801</v>
      </c>
      <c r="O178">
        <v>1.3583750534057617</v>
      </c>
      <c r="P178">
        <v>1.0764725875854493</v>
      </c>
      <c r="Q178">
        <v>0.93607197284698485</v>
      </c>
      <c r="R178">
        <v>1.1241635417938232</v>
      </c>
      <c r="S178">
        <v>1.1574779510498048</v>
      </c>
      <c r="T178">
        <v>1.1121135139465332</v>
      </c>
      <c r="U178">
        <v>1.0458651971817017</v>
      </c>
      <c r="V178">
        <v>1.208191204071045</v>
      </c>
      <c r="W178">
        <v>1.106282615661621</v>
      </c>
      <c r="X178">
        <v>1.1059682559967041</v>
      </c>
      <c r="Y178">
        <v>1.0880422115325927</v>
      </c>
      <c r="Z178">
        <v>1.1172490787506104</v>
      </c>
      <c r="AA178">
        <v>0.9409596157073975</v>
      </c>
      <c r="AB178">
        <v>0.95792614936828613</v>
      </c>
      <c r="AC178">
        <v>1.0169850933551787</v>
      </c>
      <c r="AD178">
        <v>0.94675222873687748</v>
      </c>
      <c r="AE178">
        <v>1.0142320990562439</v>
      </c>
      <c r="AF178">
        <v>0.98401753306388851</v>
      </c>
      <c r="AG178">
        <v>0.9486180591583252</v>
      </c>
      <c r="AH178">
        <v>1.0110012817382812</v>
      </c>
      <c r="AI178">
        <v>0.99857770934700962</v>
      </c>
      <c r="AJ178">
        <v>1.3271033477783203</v>
      </c>
      <c r="AK178">
        <v>1.0542210006713868</v>
      </c>
      <c r="AL178">
        <v>1.0473278522491456</v>
      </c>
      <c r="AM178">
        <v>1.0309779286384582</v>
      </c>
      <c r="AN178">
        <v>1.0299995851516723</v>
      </c>
      <c r="AO178">
        <v>1.0200240159034728</v>
      </c>
      <c r="AP178">
        <v>1.0451515579223634</v>
      </c>
      <c r="AQ178">
        <v>1.0398406434059142</v>
      </c>
      <c r="AR178">
        <v>1.0299792313575744</v>
      </c>
      <c r="AS178">
        <v>0.99656090766191485</v>
      </c>
      <c r="AT178">
        <v>1.0149220860004424</v>
      </c>
      <c r="AU178">
        <v>1.0656969118118287</v>
      </c>
      <c r="AV178">
        <v>1.0034543442726136</v>
      </c>
      <c r="AW178">
        <v>1.045692629814148</v>
      </c>
      <c r="AX178">
        <v>1.0735421609878539</v>
      </c>
      <c r="AY178">
        <v>1.0607873487472534</v>
      </c>
      <c r="AZ178">
        <v>1.0255467748641969</v>
      </c>
      <c r="BA178">
        <v>1.0436609315872192</v>
      </c>
      <c r="BB178">
        <v>1.0480960512161255</v>
      </c>
      <c r="BC178">
        <v>1.0153763461112977</v>
      </c>
      <c r="BD178">
        <v>1.00524376809597</v>
      </c>
      <c r="BE178">
        <v>1.0002640078961849</v>
      </c>
      <c r="BF178" t="e">
        <v>#N/A</v>
      </c>
    </row>
    <row r="179" spans="1:58" x14ac:dyDescent="0.35">
      <c r="A179" t="s">
        <v>294</v>
      </c>
      <c r="B179" t="e">
        <v>#N/A</v>
      </c>
      <c r="C179">
        <v>1.0625716924667359</v>
      </c>
      <c r="D179">
        <v>1.0556530094146728</v>
      </c>
      <c r="E179">
        <v>0.96905247449874876</v>
      </c>
      <c r="F179">
        <v>1.0242780900001527</v>
      </c>
      <c r="G179">
        <v>1.008644449710846</v>
      </c>
      <c r="H179">
        <v>1.1319287109375</v>
      </c>
      <c r="I179">
        <v>0.96993294715881351</v>
      </c>
      <c r="J179">
        <v>1.0122054696083069</v>
      </c>
      <c r="K179">
        <v>1.0270630693435669</v>
      </c>
      <c r="L179">
        <v>1.5127848052978516</v>
      </c>
      <c r="M179">
        <v>1.0134803426265717</v>
      </c>
      <c r="N179">
        <v>1.0289286804199218</v>
      </c>
      <c r="O179">
        <v>1.0534683656692505</v>
      </c>
      <c r="P179">
        <v>1.4394636917114259</v>
      </c>
      <c r="Q179">
        <v>1.2350078964233397</v>
      </c>
      <c r="R179">
        <v>1.1435318565368653</v>
      </c>
      <c r="S179">
        <v>1.1071375370025636</v>
      </c>
      <c r="T179">
        <v>1.1391474533081054</v>
      </c>
      <c r="U179">
        <v>1.1148876285552978</v>
      </c>
      <c r="V179">
        <v>1.1241966247558595</v>
      </c>
      <c r="W179">
        <v>1.1845903778076172</v>
      </c>
      <c r="X179">
        <v>1.0482933950424194</v>
      </c>
      <c r="Y179">
        <v>1.1376747035980224</v>
      </c>
      <c r="Z179">
        <v>1.1326742935180665</v>
      </c>
      <c r="AA179">
        <v>1.0554233932495116</v>
      </c>
      <c r="AB179">
        <v>1.1163000106811523</v>
      </c>
      <c r="AC179">
        <v>1.6739822387695313</v>
      </c>
      <c r="AD179">
        <v>1.2292166900634767</v>
      </c>
      <c r="AE179">
        <v>1.4504047393798829</v>
      </c>
      <c r="AF179">
        <v>1.0929084873199464</v>
      </c>
      <c r="AG179">
        <v>1.1760477256774902</v>
      </c>
      <c r="AH179">
        <v>1.6806319427490235</v>
      </c>
      <c r="AI179">
        <v>1.2613240051269532</v>
      </c>
      <c r="AJ179">
        <v>1.310091438293457</v>
      </c>
      <c r="AK179">
        <v>2.130763931274414</v>
      </c>
      <c r="AL179">
        <v>1.327270851135254</v>
      </c>
      <c r="AM179">
        <v>1.0101313233375548</v>
      </c>
      <c r="AN179">
        <v>0.94334314823150633</v>
      </c>
      <c r="AO179">
        <v>1.1705013847351073</v>
      </c>
      <c r="AP179">
        <v>1.3522953414916992</v>
      </c>
      <c r="AQ179">
        <v>0.99677383333444591</v>
      </c>
      <c r="AR179">
        <v>1.3989665985107422</v>
      </c>
      <c r="AS179">
        <v>1.1114093685150146</v>
      </c>
      <c r="AT179">
        <v>0.99842251598834997</v>
      </c>
      <c r="AU179">
        <v>1.2202440261840821</v>
      </c>
      <c r="AV179">
        <v>1.1733778190612794</v>
      </c>
      <c r="AW179">
        <v>1.0477074241638185</v>
      </c>
      <c r="AX179">
        <v>1.1083529853820802</v>
      </c>
      <c r="AY179">
        <v>0.95679426670074463</v>
      </c>
      <c r="AZ179">
        <v>2.0382279968261718</v>
      </c>
      <c r="BA179">
        <v>1.095100965499878</v>
      </c>
      <c r="BB179">
        <v>1.0927124500274659</v>
      </c>
      <c r="BC179">
        <v>1.0587329578399658</v>
      </c>
      <c r="BD179">
        <v>1.046626238822937</v>
      </c>
      <c r="BE179">
        <v>1.0286366438865662</v>
      </c>
      <c r="BF179" t="e">
        <v>#N/A</v>
      </c>
    </row>
    <row r="180" spans="1:58" x14ac:dyDescent="0.35">
      <c r="A180" t="s">
        <v>107</v>
      </c>
      <c r="B180" t="e">
        <v>#N/A</v>
      </c>
      <c r="C180">
        <v>1.0093903648853302</v>
      </c>
      <c r="D180">
        <v>1.0124463474750518</v>
      </c>
      <c r="E180">
        <v>1.0127080142498017</v>
      </c>
      <c r="F180">
        <v>1.0150393962860107</v>
      </c>
      <c r="G180">
        <v>1.0191982579231262</v>
      </c>
      <c r="H180">
        <v>1.0289877843856812</v>
      </c>
      <c r="I180">
        <v>1.0348033571243287</v>
      </c>
      <c r="J180">
        <v>1.0436718845367432</v>
      </c>
      <c r="K180">
        <v>1.0495848846435547</v>
      </c>
      <c r="L180">
        <v>1.0605664205551149</v>
      </c>
      <c r="M180">
        <v>1.050777006149292</v>
      </c>
      <c r="N180">
        <v>1.0590012550354004</v>
      </c>
      <c r="O180">
        <v>1.0968671607971192</v>
      </c>
      <c r="P180">
        <v>1.1498394775390626</v>
      </c>
      <c r="Q180">
        <v>1.0926142406463624</v>
      </c>
      <c r="R180">
        <v>1.0548893976211549</v>
      </c>
      <c r="S180">
        <v>1.067965440750122</v>
      </c>
      <c r="T180">
        <v>1.0660296583175659</v>
      </c>
      <c r="U180">
        <v>1.0825589752197267</v>
      </c>
      <c r="V180">
        <v>1.0985408687591554</v>
      </c>
      <c r="W180">
        <v>1.1077663516998291</v>
      </c>
      <c r="X180">
        <v>1.0883802413940429</v>
      </c>
      <c r="Y180">
        <v>1.057626166343689</v>
      </c>
      <c r="Z180">
        <v>1.0354823732376099</v>
      </c>
      <c r="AA180">
        <v>1.0332835555076598</v>
      </c>
      <c r="AB180">
        <v>1.0306726312637329</v>
      </c>
      <c r="AC180">
        <v>1.0476103258132934</v>
      </c>
      <c r="AD180">
        <v>1.0454444551467896</v>
      </c>
      <c r="AE180">
        <v>1.0471333885192871</v>
      </c>
      <c r="AF180">
        <v>1.0369915676116943</v>
      </c>
      <c r="AG180">
        <v>1.0332851314544678</v>
      </c>
      <c r="AH180">
        <v>1.0227955055236817</v>
      </c>
      <c r="AI180">
        <v>1.0237926149368286</v>
      </c>
      <c r="AJ180">
        <v>1.0195956420898438</v>
      </c>
      <c r="AK180">
        <v>1.0226057577133179</v>
      </c>
      <c r="AL180">
        <v>1.0182555341720581</v>
      </c>
      <c r="AM180">
        <v>1.0171150362491608</v>
      </c>
      <c r="AN180">
        <v>1.0108525621891022</v>
      </c>
      <c r="AO180">
        <v>1.0190389382839202</v>
      </c>
      <c r="AP180">
        <v>1.0227551984786987</v>
      </c>
      <c r="AQ180">
        <v>1.0165824270248414</v>
      </c>
      <c r="AR180">
        <v>1.0153512454032898</v>
      </c>
      <c r="AS180">
        <v>1.0282473993301391</v>
      </c>
      <c r="AT180">
        <v>1.0328022265434265</v>
      </c>
      <c r="AU180">
        <v>1.0321763825416566</v>
      </c>
      <c r="AV180">
        <v>1.0307226657867432</v>
      </c>
      <c r="AW180">
        <v>1.0331877541542054</v>
      </c>
      <c r="AX180">
        <v>1.0208533763885499</v>
      </c>
      <c r="AY180">
        <v>1.0033366495370866</v>
      </c>
      <c r="AZ180">
        <v>1.0122134935855867</v>
      </c>
      <c r="BA180">
        <v>1.0206462740898132</v>
      </c>
      <c r="BB180">
        <v>1.0184205150604249</v>
      </c>
      <c r="BC180">
        <v>1.0161500704288482</v>
      </c>
      <c r="BD180">
        <v>1.017734214067459</v>
      </c>
      <c r="BE180">
        <v>1.0026143196225166</v>
      </c>
      <c r="BF180" t="e">
        <v>#N/A</v>
      </c>
    </row>
    <row r="181" spans="1:58" x14ac:dyDescent="0.35">
      <c r="A181" t="s">
        <v>295</v>
      </c>
      <c r="B181" t="e">
        <v>#N/A</v>
      </c>
      <c r="C181" t="e">
        <v>#N/A</v>
      </c>
      <c r="D181" t="e">
        <v>#N/A</v>
      </c>
      <c r="E181" t="e">
        <v>#N/A</v>
      </c>
      <c r="F181" t="e">
        <v>#N/A</v>
      </c>
      <c r="G181" t="e">
        <v>#N/A</v>
      </c>
      <c r="H181" t="e">
        <v>#N/A</v>
      </c>
      <c r="I181" t="e">
        <v>#N/A</v>
      </c>
      <c r="J181" t="e">
        <v>#N/A</v>
      </c>
      <c r="K181" t="e">
        <v>#N/A</v>
      </c>
      <c r="L181" t="e">
        <v>#N/A</v>
      </c>
      <c r="M181" t="e">
        <v>#N/A</v>
      </c>
      <c r="N181" t="e">
        <v>#N/A</v>
      </c>
      <c r="O181" t="e">
        <v>#N/A</v>
      </c>
      <c r="P181" t="e">
        <v>#N/A</v>
      </c>
      <c r="Q181" t="e">
        <v>#N/A</v>
      </c>
      <c r="R181" t="e">
        <v>#N/A</v>
      </c>
      <c r="S181" t="e">
        <v>#N/A</v>
      </c>
      <c r="T181" t="e">
        <v>#N/A</v>
      </c>
      <c r="U181" t="e">
        <v>#N/A</v>
      </c>
      <c r="V181" t="e">
        <v>#N/A</v>
      </c>
      <c r="W181" t="e">
        <v>#N/A</v>
      </c>
      <c r="X181" t="e">
        <v>#N/A</v>
      </c>
      <c r="Y181" t="e">
        <v>#N/A</v>
      </c>
      <c r="Z181" t="e">
        <v>#N/A</v>
      </c>
      <c r="AA181" t="e">
        <v>#N/A</v>
      </c>
      <c r="AB181" t="e">
        <v>#N/A</v>
      </c>
      <c r="AC181" t="e">
        <v>#N/A</v>
      </c>
      <c r="AD181" t="e">
        <v>#N/A</v>
      </c>
      <c r="AE181" t="e">
        <v>#N/A</v>
      </c>
      <c r="AF181" t="e">
        <v>#N/A</v>
      </c>
      <c r="AG181" t="e">
        <v>#N/A</v>
      </c>
      <c r="AH181" t="e">
        <v>#N/A</v>
      </c>
      <c r="AI181" t="e">
        <v>#N/A</v>
      </c>
      <c r="AJ181" t="e">
        <v>#N/A</v>
      </c>
      <c r="AK181" t="e">
        <v>#N/A</v>
      </c>
      <c r="AL181" t="e">
        <v>#N/A</v>
      </c>
      <c r="AM181" t="e">
        <v>#N/A</v>
      </c>
      <c r="AN181" t="e">
        <v>#N/A</v>
      </c>
      <c r="AO181" t="e">
        <v>#N/A</v>
      </c>
      <c r="AP181" t="e">
        <v>#N/A</v>
      </c>
      <c r="AQ181" t="e">
        <v>#N/A</v>
      </c>
      <c r="AR181" t="e">
        <v>#N/A</v>
      </c>
      <c r="AS181" t="e">
        <v>#N/A</v>
      </c>
      <c r="AT181" t="e">
        <v>#N/A</v>
      </c>
      <c r="AU181" t="e">
        <v>#N/A</v>
      </c>
      <c r="AV181" t="e">
        <v>#N/A</v>
      </c>
      <c r="AW181" t="e">
        <v>#N/A</v>
      </c>
      <c r="AX181" t="e">
        <v>#N/A</v>
      </c>
      <c r="AY181" t="e">
        <v>#N/A</v>
      </c>
      <c r="AZ181" t="e">
        <v>#N/A</v>
      </c>
      <c r="BA181" t="e">
        <v>#N/A</v>
      </c>
      <c r="BB181" t="e">
        <v>#N/A</v>
      </c>
      <c r="BC181" t="e">
        <v>#N/A</v>
      </c>
      <c r="BD181" t="e">
        <v>#N/A</v>
      </c>
      <c r="BE181" t="e">
        <v>#N/A</v>
      </c>
      <c r="BF181" t="e">
        <v>#N/A</v>
      </c>
    </row>
    <row r="182" spans="1:58" x14ac:dyDescent="0.35">
      <c r="A182" t="s">
        <v>296</v>
      </c>
      <c r="B182" t="e">
        <v>#N/A</v>
      </c>
      <c r="C182">
        <v>1.0264762520790101</v>
      </c>
      <c r="D182">
        <v>1.0476642227172852</v>
      </c>
      <c r="E182">
        <v>1.0339269852638244</v>
      </c>
      <c r="F182">
        <v>1.0472213268280028</v>
      </c>
      <c r="G182">
        <v>1.0477463483810425</v>
      </c>
      <c r="H182">
        <v>1.0397708177566529</v>
      </c>
      <c r="I182">
        <v>1.0296497535705567</v>
      </c>
      <c r="J182">
        <v>1.0442387676239013</v>
      </c>
      <c r="K182">
        <v>1.0419553756713866</v>
      </c>
      <c r="L182">
        <v>1.1355591487884522</v>
      </c>
      <c r="M182">
        <v>1.0638428354263305</v>
      </c>
      <c r="N182">
        <v>1.0551749658584595</v>
      </c>
      <c r="O182">
        <v>1.0868453693389892</v>
      </c>
      <c r="P182">
        <v>1.1137113666534424</v>
      </c>
      <c r="Q182">
        <v>1.0888522529602052</v>
      </c>
      <c r="R182">
        <v>1.0784055709838867</v>
      </c>
      <c r="S182">
        <v>1.0816967964172364</v>
      </c>
      <c r="T182">
        <v>1.0626095342636108</v>
      </c>
      <c r="U182">
        <v>1.0570216321945189</v>
      </c>
      <c r="V182">
        <v>1.1312609386444092</v>
      </c>
      <c r="W182">
        <v>1.1287923431396485</v>
      </c>
      <c r="X182">
        <v>1.1050995826721191</v>
      </c>
      <c r="Y182">
        <v>1.0696240091323852</v>
      </c>
      <c r="Z182">
        <v>1.0620999813079834</v>
      </c>
      <c r="AA182">
        <v>1.051980094909668</v>
      </c>
      <c r="AB182">
        <v>0.99449167251586912</v>
      </c>
      <c r="AC182">
        <v>1.0722136640548705</v>
      </c>
      <c r="AD182">
        <v>1.0486853408813477</v>
      </c>
      <c r="AE182">
        <v>1.0561208486557008</v>
      </c>
      <c r="AF182">
        <v>1.0381142997741699</v>
      </c>
      <c r="AG182">
        <v>1.0221170330047606</v>
      </c>
      <c r="AH182">
        <v>0.99360293626785279</v>
      </c>
      <c r="AI182">
        <v>1.0229267191886902</v>
      </c>
      <c r="AJ182">
        <v>0.99844059616327285</v>
      </c>
      <c r="AK182">
        <v>1.0306148099899293</v>
      </c>
      <c r="AL182">
        <v>1.042614974975586</v>
      </c>
      <c r="AM182">
        <v>1.0278565526008605</v>
      </c>
      <c r="AN182">
        <v>0.99309738636016842</v>
      </c>
      <c r="AO182">
        <v>1.0666523313522338</v>
      </c>
      <c r="AP182">
        <v>1.1543445301055908</v>
      </c>
      <c r="AQ182">
        <v>1.0164062440395356</v>
      </c>
      <c r="AR182">
        <v>0.98305177450180059</v>
      </c>
      <c r="AS182">
        <v>1.0286312341690063</v>
      </c>
      <c r="AT182">
        <v>1.0583506059646606</v>
      </c>
      <c r="AU182">
        <v>1.0875946521759032</v>
      </c>
      <c r="AV182">
        <v>1.0877613925933838</v>
      </c>
      <c r="AW182">
        <v>1.0305434036254884</v>
      </c>
      <c r="AX182">
        <v>1.1044932842254638</v>
      </c>
      <c r="AY182">
        <v>0.94795033931732176</v>
      </c>
      <c r="AZ182">
        <v>1.0596349334716797</v>
      </c>
      <c r="BA182">
        <v>1.0676020956039429</v>
      </c>
      <c r="BB182">
        <v>1.0336347842216491</v>
      </c>
      <c r="BC182">
        <v>1.0254814195632935</v>
      </c>
      <c r="BD182">
        <v>1.0032930582761765</v>
      </c>
      <c r="BE182">
        <v>0.97695672988891602</v>
      </c>
      <c r="BF182" t="e">
        <v>#N/A</v>
      </c>
    </row>
    <row r="183" spans="1:58" x14ac:dyDescent="0.35">
      <c r="A183" t="s">
        <v>5</v>
      </c>
      <c r="B183" t="e">
        <v>#N/A</v>
      </c>
      <c r="C183" t="e">
        <v>#N/A</v>
      </c>
      <c r="D183" t="e">
        <v>#N/A</v>
      </c>
      <c r="E183" t="e">
        <v>#N/A</v>
      </c>
      <c r="F183" t="e">
        <v>#N/A</v>
      </c>
      <c r="G183" t="e">
        <v>#N/A</v>
      </c>
      <c r="H183" t="e">
        <v>#N/A</v>
      </c>
      <c r="I183" t="e">
        <v>#N/A</v>
      </c>
      <c r="J183" t="e">
        <v>#N/A</v>
      </c>
      <c r="K183" t="e">
        <v>#N/A</v>
      </c>
      <c r="L183" t="e">
        <v>#N/A</v>
      </c>
      <c r="M183" t="e">
        <v>#N/A</v>
      </c>
      <c r="N183" t="e">
        <v>#N/A</v>
      </c>
      <c r="O183" t="e">
        <v>#N/A</v>
      </c>
      <c r="P183" t="e">
        <v>#N/A</v>
      </c>
      <c r="Q183" t="e">
        <v>#N/A</v>
      </c>
      <c r="R183" t="e">
        <v>#N/A</v>
      </c>
      <c r="S183" t="e">
        <v>#N/A</v>
      </c>
      <c r="T183" t="e">
        <v>#N/A</v>
      </c>
      <c r="U183" t="e">
        <v>#N/A</v>
      </c>
      <c r="V183" t="e">
        <v>#N/A</v>
      </c>
      <c r="W183" t="e">
        <v>#N/A</v>
      </c>
      <c r="X183" t="e">
        <v>#N/A</v>
      </c>
      <c r="Y183" t="e">
        <v>#N/A</v>
      </c>
      <c r="Z183" t="e">
        <v>#N/A</v>
      </c>
      <c r="AA183" t="e">
        <v>#N/A</v>
      </c>
      <c r="AB183" t="e">
        <v>#N/A</v>
      </c>
      <c r="AC183" t="e">
        <v>#N/A</v>
      </c>
      <c r="AD183" t="e">
        <v>#N/A</v>
      </c>
      <c r="AE183" t="e">
        <v>#N/A</v>
      </c>
      <c r="AF183" t="e">
        <v>#N/A</v>
      </c>
      <c r="AG183" t="e">
        <v>#N/A</v>
      </c>
      <c r="AH183" t="e">
        <v>#N/A</v>
      </c>
      <c r="AI183" t="e">
        <v>#N/A</v>
      </c>
      <c r="AJ183" t="e">
        <v>#N/A</v>
      </c>
      <c r="AK183" t="e">
        <v>#N/A</v>
      </c>
      <c r="AL183" t="e">
        <v>#N/A</v>
      </c>
      <c r="AM183" t="e">
        <v>#N/A</v>
      </c>
      <c r="AN183" t="e">
        <v>#N/A</v>
      </c>
      <c r="AO183" t="e">
        <v>#N/A</v>
      </c>
      <c r="AP183" t="e">
        <v>#N/A</v>
      </c>
      <c r="AQ183" t="e">
        <v>#N/A</v>
      </c>
      <c r="AR183" t="e">
        <v>#N/A</v>
      </c>
      <c r="AS183" t="e">
        <v>#N/A</v>
      </c>
      <c r="AT183" t="e">
        <v>#N/A</v>
      </c>
      <c r="AU183" t="e">
        <v>#N/A</v>
      </c>
      <c r="AV183" t="e">
        <v>#N/A</v>
      </c>
      <c r="AW183" t="e">
        <v>#N/A</v>
      </c>
      <c r="AX183" t="e">
        <v>#N/A</v>
      </c>
      <c r="AY183" t="e">
        <v>#N/A</v>
      </c>
      <c r="AZ183" t="e">
        <v>#N/A</v>
      </c>
      <c r="BA183" t="e">
        <v>#N/A</v>
      </c>
      <c r="BB183" t="e">
        <v>#N/A</v>
      </c>
      <c r="BC183" t="e">
        <v>#N/A</v>
      </c>
      <c r="BD183" t="e">
        <v>#N/A</v>
      </c>
      <c r="BE183" t="e">
        <v>#N/A</v>
      </c>
      <c r="BF183" t="e">
        <v>#N/A</v>
      </c>
    </row>
    <row r="184" spans="1:58" x14ac:dyDescent="0.35">
      <c r="A184" t="s">
        <v>176</v>
      </c>
      <c r="B184" t="e">
        <v>#N/A</v>
      </c>
      <c r="C184">
        <v>1.0331111335754395</v>
      </c>
      <c r="D184">
        <v>1.0410945034027099</v>
      </c>
      <c r="E184">
        <v>1.0418886804580689</v>
      </c>
      <c r="F184">
        <v>1.0468227958679199</v>
      </c>
      <c r="G184">
        <v>1.0448583745956421</v>
      </c>
      <c r="H184">
        <v>1.0497574806213379</v>
      </c>
      <c r="I184">
        <v>1.0359221124649047</v>
      </c>
      <c r="J184">
        <v>1.0422828245162963</v>
      </c>
      <c r="K184">
        <v>1.0504586935043334</v>
      </c>
      <c r="L184">
        <v>1.0911360836029054</v>
      </c>
      <c r="M184">
        <v>1.0714456367492675</v>
      </c>
      <c r="N184">
        <v>1.0709468460083007</v>
      </c>
      <c r="O184">
        <v>1.1156046485900879</v>
      </c>
      <c r="P184">
        <v>1.1617470741271974</v>
      </c>
      <c r="Q184">
        <v>1.1413483715057373</v>
      </c>
      <c r="R184">
        <v>1.1356587886810303</v>
      </c>
      <c r="S184">
        <v>1.109720458984375</v>
      </c>
      <c r="T184">
        <v>1.0954906749725342</v>
      </c>
      <c r="U184">
        <v>1.103173122406006</v>
      </c>
      <c r="V184">
        <v>1.1312609386444092</v>
      </c>
      <c r="W184">
        <v>1.1167452049255371</v>
      </c>
      <c r="X184">
        <v>1.1030467033386231</v>
      </c>
      <c r="Y184">
        <v>1.0796202516555786</v>
      </c>
      <c r="Z184">
        <v>1.0672631978988647</v>
      </c>
      <c r="AA184">
        <v>1.0521223497390748</v>
      </c>
      <c r="AB184">
        <v>1.0492836952209472</v>
      </c>
      <c r="AC184">
        <v>1.0479096031188966</v>
      </c>
      <c r="AD184">
        <v>1.0600706672668456</v>
      </c>
      <c r="AE184">
        <v>1.0569181394577027</v>
      </c>
      <c r="AF184">
        <v>1.0490285205841063</v>
      </c>
      <c r="AG184">
        <v>1.0452548837661744</v>
      </c>
      <c r="AH184">
        <v>1.03449289560318</v>
      </c>
      <c r="AI184">
        <v>1.0393959188461304</v>
      </c>
      <c r="AJ184">
        <v>1.0254133915901185</v>
      </c>
      <c r="AK184">
        <v>1.0324504923820497</v>
      </c>
      <c r="AL184">
        <v>1.0272746062278748</v>
      </c>
      <c r="AM184">
        <v>1.026252372264862</v>
      </c>
      <c r="AN184">
        <v>1.0252980971336365</v>
      </c>
      <c r="AO184">
        <v>1.0190389382839202</v>
      </c>
      <c r="AP184">
        <v>1.0298958325386047</v>
      </c>
      <c r="AQ184">
        <v>1.0333342862129211</v>
      </c>
      <c r="AR184">
        <v>1.0286295557022094</v>
      </c>
      <c r="AS184">
        <v>1.0286312341690063</v>
      </c>
      <c r="AT184">
        <v>1.0274972105026245</v>
      </c>
      <c r="AU184">
        <v>1.0256790399551392</v>
      </c>
      <c r="AV184">
        <v>1.0262697720527649</v>
      </c>
      <c r="AW184">
        <v>1.0288490867614746</v>
      </c>
      <c r="AX184">
        <v>1.0283459854125976</v>
      </c>
      <c r="AY184">
        <v>1.0181089353561401</v>
      </c>
      <c r="AZ184">
        <v>1.0107982552051544</v>
      </c>
      <c r="BA184">
        <v>1.0200341796875001</v>
      </c>
      <c r="BB184">
        <v>1.0154029405117035</v>
      </c>
      <c r="BC184">
        <v>1.0143189787864686</v>
      </c>
      <c r="BD184">
        <v>1.0111158037185668</v>
      </c>
      <c r="BE184">
        <v>1.0103813064098359</v>
      </c>
      <c r="BF184" t="e">
        <v>#N/A</v>
      </c>
    </row>
    <row r="185" spans="1:58" x14ac:dyDescent="0.35">
      <c r="A185" t="s">
        <v>297</v>
      </c>
      <c r="B185" t="e">
        <v>#N/A</v>
      </c>
      <c r="C185" t="e">
        <v>#N/A</v>
      </c>
      <c r="D185" t="e">
        <v>#N/A</v>
      </c>
      <c r="E185" t="e">
        <v>#N/A</v>
      </c>
      <c r="F185" t="e">
        <v>#N/A</v>
      </c>
      <c r="G185" t="e">
        <v>#N/A</v>
      </c>
      <c r="H185">
        <v>1.0178241717815399</v>
      </c>
      <c r="I185">
        <v>0.96457383155822751</v>
      </c>
      <c r="J185">
        <v>1.1151658058166505</v>
      </c>
      <c r="K185">
        <v>1.0111297595500945</v>
      </c>
      <c r="L185">
        <v>0.93770498752593989</v>
      </c>
      <c r="M185">
        <v>1.160920639038086</v>
      </c>
      <c r="N185">
        <v>1.0248097443580628</v>
      </c>
      <c r="O185">
        <v>1.4030949020385741</v>
      </c>
      <c r="P185">
        <v>3.0098637390136718</v>
      </c>
      <c r="Q185">
        <v>1.0237423396110534</v>
      </c>
      <c r="R185">
        <v>1.0130002081394196</v>
      </c>
      <c r="S185">
        <v>1.0600009632110596</v>
      </c>
      <c r="T185">
        <v>1.0380228400230407</v>
      </c>
      <c r="U185">
        <v>1.3058227348327636</v>
      </c>
      <c r="V185">
        <v>1.5110503387451173</v>
      </c>
      <c r="W185">
        <v>1.0367986011505126</v>
      </c>
      <c r="X185">
        <v>0.93279789447784422</v>
      </c>
      <c r="Y185">
        <v>0.90000975608825684</v>
      </c>
      <c r="Z185">
        <v>0.95281701564788823</v>
      </c>
      <c r="AA185">
        <v>0.9948799651861191</v>
      </c>
      <c r="AB185">
        <v>0.79365295410156245</v>
      </c>
      <c r="AC185">
        <v>1.111778507232666</v>
      </c>
      <c r="AD185">
        <v>1.0131896901130677</v>
      </c>
      <c r="AE185">
        <v>0.99999999723480215</v>
      </c>
      <c r="AF185">
        <v>1.248409252166748</v>
      </c>
      <c r="AG185">
        <v>0.91501907348632816</v>
      </c>
      <c r="AH185">
        <v>1.0127307569980621</v>
      </c>
      <c r="AI185">
        <v>0.94610627174377437</v>
      </c>
      <c r="AJ185">
        <v>0.99549545079469681</v>
      </c>
      <c r="AK185">
        <v>1.017561663389206</v>
      </c>
      <c r="AL185">
        <v>1.0741575002670287</v>
      </c>
      <c r="AM185">
        <v>0.97764765977859502</v>
      </c>
      <c r="AN185">
        <v>0.86647599220275884</v>
      </c>
      <c r="AO185">
        <v>1.1167457103729248</v>
      </c>
      <c r="AP185">
        <v>1.1780754661560058</v>
      </c>
      <c r="AQ185">
        <v>0.95438055515289311</v>
      </c>
      <c r="AR185">
        <v>1.0470346450805663</v>
      </c>
      <c r="AS185">
        <v>1.1034742927551269</v>
      </c>
      <c r="AT185">
        <v>1.1300689601898193</v>
      </c>
      <c r="AU185">
        <v>1.2246468734741212</v>
      </c>
      <c r="AV185">
        <v>1.1363044548034669</v>
      </c>
      <c r="AW185">
        <v>1.0826366424560547</v>
      </c>
      <c r="AX185">
        <v>1.3375153732299805</v>
      </c>
      <c r="AY185">
        <v>0.74871866226196293</v>
      </c>
      <c r="AZ185">
        <v>1.15635329246521</v>
      </c>
      <c r="BA185">
        <v>1.1714952087402344</v>
      </c>
      <c r="BB185">
        <v>1.0324622654914857</v>
      </c>
      <c r="BC185">
        <v>0.98621171236038208</v>
      </c>
      <c r="BD185">
        <v>1.0010997312515975</v>
      </c>
      <c r="BE185">
        <v>0.81562885284423825</v>
      </c>
      <c r="BF185" t="e">
        <v>#N/A</v>
      </c>
    </row>
    <row r="186" spans="1:58" x14ac:dyDescent="0.35">
      <c r="A186" t="s">
        <v>177</v>
      </c>
      <c r="B186" t="e">
        <v>#N/A</v>
      </c>
      <c r="C186" t="e">
        <v>#N/A</v>
      </c>
      <c r="D186" t="e">
        <v>#N/A</v>
      </c>
      <c r="E186" t="e">
        <v>#N/A</v>
      </c>
      <c r="F186" t="e">
        <v>#N/A</v>
      </c>
      <c r="G186" t="e">
        <v>#N/A</v>
      </c>
      <c r="H186" t="e">
        <v>#N/A</v>
      </c>
      <c r="I186" t="e">
        <v>#N/A</v>
      </c>
      <c r="J186" t="e">
        <v>#N/A</v>
      </c>
      <c r="K186" t="e">
        <v>#N/A</v>
      </c>
      <c r="L186" t="e">
        <v>#N/A</v>
      </c>
      <c r="M186" t="e">
        <v>#N/A</v>
      </c>
      <c r="N186" t="e">
        <v>#N/A</v>
      </c>
      <c r="O186" t="e">
        <v>#N/A</v>
      </c>
      <c r="P186" t="e">
        <v>#N/A</v>
      </c>
      <c r="Q186" t="e">
        <v>#N/A</v>
      </c>
      <c r="R186" t="e">
        <v>#N/A</v>
      </c>
      <c r="S186">
        <v>1.0889688587188722</v>
      </c>
      <c r="T186">
        <v>1.1055995941162109</v>
      </c>
      <c r="U186">
        <v>1.1358770465850829</v>
      </c>
      <c r="V186">
        <v>1.2081570625305176</v>
      </c>
      <c r="W186">
        <v>1.1044206714630127</v>
      </c>
      <c r="X186">
        <v>1.1372399425506592</v>
      </c>
      <c r="Y186">
        <v>1.084367036819458</v>
      </c>
      <c r="Z186">
        <v>1.0900160598754882</v>
      </c>
      <c r="AA186">
        <v>1.0707123470306397</v>
      </c>
      <c r="AB186">
        <v>1.0748846244812011</v>
      </c>
      <c r="AC186">
        <v>1.0600925874710083</v>
      </c>
      <c r="AD186">
        <v>1.0665040636062622</v>
      </c>
      <c r="AE186">
        <v>1.0619731426239014</v>
      </c>
      <c r="AF186">
        <v>1.0839439487457276</v>
      </c>
      <c r="AG186">
        <v>1.0639963960647583</v>
      </c>
      <c r="AH186">
        <v>1.0397709202766419</v>
      </c>
      <c r="AI186">
        <v>1.0460156059265138</v>
      </c>
      <c r="AJ186">
        <v>1.0694330978393554</v>
      </c>
      <c r="AK186">
        <v>1.0536667680740357</v>
      </c>
      <c r="AL186">
        <v>1.044887557029724</v>
      </c>
      <c r="AM186">
        <v>1.0397623038291932</v>
      </c>
      <c r="AN186">
        <v>1.043658537864685</v>
      </c>
      <c r="AO186">
        <v>1.058116545677185</v>
      </c>
      <c r="AP186">
        <v>1.0398372721672058</v>
      </c>
      <c r="AQ186">
        <v>1.054085054397583</v>
      </c>
      <c r="AR186">
        <v>1.0331270313262939</v>
      </c>
      <c r="AS186">
        <v>1.0412231826782226</v>
      </c>
      <c r="AT186">
        <v>1.0512231111526489</v>
      </c>
      <c r="AU186">
        <v>1.0479877138137816</v>
      </c>
      <c r="AV186">
        <v>1.0791737222671509</v>
      </c>
      <c r="AW186">
        <v>1.0532817268371581</v>
      </c>
      <c r="AX186">
        <v>1.0846705913543702</v>
      </c>
      <c r="AY186">
        <v>1.0240107583999634</v>
      </c>
      <c r="AZ186">
        <v>1.039531819820404</v>
      </c>
      <c r="BA186">
        <v>1.0665142393112184</v>
      </c>
      <c r="BB186">
        <v>1.0315974235534668</v>
      </c>
      <c r="BC186">
        <v>1.0187332558631896</v>
      </c>
      <c r="BD186">
        <v>1.0265968251228332</v>
      </c>
      <c r="BE186">
        <v>1.021146855354309</v>
      </c>
      <c r="BF186" t="e">
        <v>#N/A</v>
      </c>
    </row>
    <row r="187" spans="1:58" x14ac:dyDescent="0.35">
      <c r="A187" t="s">
        <v>178</v>
      </c>
      <c r="B187" t="e">
        <v>#N/A</v>
      </c>
      <c r="C187" t="e">
        <v>#N/A</v>
      </c>
      <c r="D187" t="e">
        <v>#N/A</v>
      </c>
      <c r="E187" t="e">
        <v>#N/A</v>
      </c>
      <c r="F187" t="e">
        <v>#N/A</v>
      </c>
      <c r="G187" t="e">
        <v>#N/A</v>
      </c>
      <c r="H187" t="e">
        <v>#N/A</v>
      </c>
      <c r="I187" t="e">
        <v>#N/A</v>
      </c>
      <c r="J187" t="e">
        <v>#N/A</v>
      </c>
      <c r="K187" t="e">
        <v>#N/A</v>
      </c>
      <c r="L187" t="e">
        <v>#N/A</v>
      </c>
      <c r="M187" t="e">
        <v>#N/A</v>
      </c>
      <c r="N187" t="e">
        <v>#N/A</v>
      </c>
      <c r="O187" t="e">
        <v>#N/A</v>
      </c>
      <c r="P187" t="e">
        <v>#N/A</v>
      </c>
      <c r="Q187" t="e">
        <v>#N/A</v>
      </c>
      <c r="R187" t="e">
        <v>#N/A</v>
      </c>
      <c r="S187" t="e">
        <v>#N/A</v>
      </c>
      <c r="T187" t="e">
        <v>#N/A</v>
      </c>
      <c r="U187" t="e">
        <v>#N/A</v>
      </c>
      <c r="V187" t="e">
        <v>#N/A</v>
      </c>
      <c r="W187" t="e">
        <v>#N/A</v>
      </c>
      <c r="X187" t="e">
        <v>#N/A</v>
      </c>
      <c r="Y187">
        <v>1.0633656120300292</v>
      </c>
      <c r="Z187">
        <v>1.0662715482711791</v>
      </c>
      <c r="AA187">
        <v>1.044189395904541</v>
      </c>
      <c r="AB187">
        <v>1.0274867582321168</v>
      </c>
      <c r="AC187">
        <v>1.0734001016616821</v>
      </c>
      <c r="AD187">
        <v>1.0732801389694213</v>
      </c>
      <c r="AE187">
        <v>1.0472750473022461</v>
      </c>
      <c r="AF187">
        <v>1.0498987674713134</v>
      </c>
      <c r="AG187">
        <v>1.0611136770248413</v>
      </c>
      <c r="AH187">
        <v>1.0594796180725097</v>
      </c>
      <c r="AI187">
        <v>1.0302297449111939</v>
      </c>
      <c r="AJ187">
        <v>1.0261985206604003</v>
      </c>
      <c r="AK187">
        <v>1.0206925916671752</v>
      </c>
      <c r="AL187">
        <v>1.0375084424018859</v>
      </c>
      <c r="AM187">
        <v>1.0283113408088684</v>
      </c>
      <c r="AN187">
        <v>1.0433890199661255</v>
      </c>
      <c r="AO187">
        <v>1.0319719815254211</v>
      </c>
      <c r="AP187">
        <v>1.0253828525543214</v>
      </c>
      <c r="AQ187">
        <v>1.0329433751106263</v>
      </c>
      <c r="AR187">
        <v>1.0331756901741027</v>
      </c>
      <c r="AS187">
        <v>1.0243541479110718</v>
      </c>
      <c r="AT187">
        <v>1.0294600582122804</v>
      </c>
      <c r="AU187">
        <v>1.0216874432563783</v>
      </c>
      <c r="AV187">
        <v>1.0379891228675842</v>
      </c>
      <c r="AW187">
        <v>1.0311413860321046</v>
      </c>
      <c r="AX187">
        <v>1.0718976211547853</v>
      </c>
      <c r="AY187">
        <v>1.0231126713752747</v>
      </c>
      <c r="AZ187">
        <v>1.0261735033988952</v>
      </c>
      <c r="BA187">
        <v>1.033780734539032</v>
      </c>
      <c r="BB187">
        <v>1.0334647583961487</v>
      </c>
      <c r="BC187">
        <v>1.0090463560819627</v>
      </c>
      <c r="BD187">
        <v>1.0198405039310456</v>
      </c>
      <c r="BE187">
        <v>1.0151095795631409</v>
      </c>
      <c r="BF187" t="e">
        <v>#N/A</v>
      </c>
    </row>
    <row r="188" spans="1:58" x14ac:dyDescent="0.35">
      <c r="A188" t="s">
        <v>298</v>
      </c>
      <c r="B188" t="e">
        <v>#N/A</v>
      </c>
      <c r="C188">
        <v>1.0319645404815674</v>
      </c>
      <c r="D188">
        <v>0.9992291639000177</v>
      </c>
      <c r="E188">
        <v>0.98687800168991091</v>
      </c>
      <c r="F188">
        <v>1.0504012441635131</v>
      </c>
      <c r="G188">
        <v>1.0387907910346985</v>
      </c>
      <c r="H188">
        <v>1.0387405371665954</v>
      </c>
      <c r="I188">
        <v>1.0862658023834229</v>
      </c>
      <c r="J188">
        <v>1.0189853990077973</v>
      </c>
      <c r="K188">
        <v>1.011392731666565</v>
      </c>
      <c r="L188">
        <v>1.0430690479278564</v>
      </c>
      <c r="M188">
        <v>1.0524123907089233</v>
      </c>
      <c r="N188">
        <v>1.0620919418334962</v>
      </c>
      <c r="O188">
        <v>1.1554370594024659</v>
      </c>
      <c r="P188">
        <v>1.2543682670593261</v>
      </c>
      <c r="Q188">
        <v>1.2403610801696778</v>
      </c>
      <c r="R188">
        <v>1.1185582351684571</v>
      </c>
      <c r="S188">
        <v>1.0909489440917968</v>
      </c>
      <c r="T188">
        <v>1.0903488445281981</v>
      </c>
      <c r="U188">
        <v>1.0658805322647096</v>
      </c>
      <c r="V188">
        <v>1.0906211757659912</v>
      </c>
      <c r="W188">
        <v>1.0991353321075439</v>
      </c>
      <c r="X188">
        <v>1.0937165451049804</v>
      </c>
      <c r="Y188">
        <v>1.0527408170700072</v>
      </c>
      <c r="Z188">
        <v>1.0965354919433594</v>
      </c>
      <c r="AA188">
        <v>1.0453494453430177</v>
      </c>
      <c r="AB188">
        <v>1.0329200506210328</v>
      </c>
      <c r="AC188">
        <v>1.0451819896697998</v>
      </c>
      <c r="AD188">
        <v>1.0961756134033203</v>
      </c>
      <c r="AE188">
        <v>1.0858505439758301</v>
      </c>
      <c r="AF188">
        <v>1.0645199775695802</v>
      </c>
      <c r="AG188">
        <v>1.1306139564514159</v>
      </c>
      <c r="AH188">
        <v>1.1005708408355712</v>
      </c>
      <c r="AI188">
        <v>1.0869647407531737</v>
      </c>
      <c r="AJ188">
        <v>1.1288933277130127</v>
      </c>
      <c r="AK188">
        <v>1.1387464332580566</v>
      </c>
      <c r="AL188">
        <v>1.0837360954284667</v>
      </c>
      <c r="AM188">
        <v>1.1338351440429688</v>
      </c>
      <c r="AN188">
        <v>1.0752603673934937</v>
      </c>
      <c r="AO188">
        <v>1.0586228609085082</v>
      </c>
      <c r="AP188">
        <v>1.2489115142822265</v>
      </c>
      <c r="AQ188">
        <v>1.0789115524291992</v>
      </c>
      <c r="AR188">
        <v>1.0246309280395507</v>
      </c>
      <c r="AS188">
        <v>1.0443839740753174</v>
      </c>
      <c r="AT188">
        <v>1.0774924707412721</v>
      </c>
      <c r="AU188">
        <v>1.0702646684646606</v>
      </c>
      <c r="AV188">
        <v>1.1905220031738282</v>
      </c>
      <c r="AW188">
        <v>1.0727431917190551</v>
      </c>
      <c r="AX188">
        <v>1.1320401000976563</v>
      </c>
      <c r="AY188">
        <v>1.2066651535034181</v>
      </c>
      <c r="AZ188">
        <v>1.1085023593902588</v>
      </c>
      <c r="BA188">
        <v>1.1964465522766112</v>
      </c>
      <c r="BB188">
        <v>1.0596857452392578</v>
      </c>
      <c r="BC188">
        <v>1.0696594285964967</v>
      </c>
      <c r="BD188">
        <v>1.0741155338287354</v>
      </c>
      <c r="BE188">
        <v>1.0431886196136475</v>
      </c>
      <c r="BF188" t="e">
        <v>#N/A</v>
      </c>
    </row>
    <row r="189" spans="1:58" x14ac:dyDescent="0.35">
      <c r="A189" t="s">
        <v>299</v>
      </c>
      <c r="B189" t="e">
        <v>#N/A</v>
      </c>
      <c r="C189" t="e">
        <v>#N/A</v>
      </c>
      <c r="D189" t="e">
        <v>#N/A</v>
      </c>
      <c r="E189" t="e">
        <v>#N/A</v>
      </c>
      <c r="F189" t="e">
        <v>#N/A</v>
      </c>
      <c r="G189" t="e">
        <v>#N/A</v>
      </c>
      <c r="H189" t="e">
        <v>#N/A</v>
      </c>
      <c r="I189" t="e">
        <v>#N/A</v>
      </c>
      <c r="J189" t="e">
        <v>#N/A</v>
      </c>
      <c r="K189" t="e">
        <v>#N/A</v>
      </c>
      <c r="L189" t="e">
        <v>#N/A</v>
      </c>
      <c r="M189" t="e">
        <v>#N/A</v>
      </c>
      <c r="N189" t="e">
        <v>#N/A</v>
      </c>
      <c r="O189" t="e">
        <v>#N/A</v>
      </c>
      <c r="P189" t="e">
        <v>#N/A</v>
      </c>
      <c r="Q189" t="e">
        <v>#N/A</v>
      </c>
      <c r="R189" t="e">
        <v>#N/A</v>
      </c>
      <c r="S189" t="e">
        <v>#N/A</v>
      </c>
      <c r="T189" t="e">
        <v>#N/A</v>
      </c>
      <c r="U189" t="e">
        <v>#N/A</v>
      </c>
      <c r="V189" t="e">
        <v>#N/A</v>
      </c>
      <c r="W189" t="e">
        <v>#N/A</v>
      </c>
      <c r="X189" t="e">
        <v>#N/A</v>
      </c>
      <c r="Y189" t="e">
        <v>#N/A</v>
      </c>
      <c r="Z189" t="e">
        <v>#N/A</v>
      </c>
      <c r="AA189" t="e">
        <v>#N/A</v>
      </c>
      <c r="AB189" t="e">
        <v>#N/A</v>
      </c>
      <c r="AC189" t="e">
        <v>#N/A</v>
      </c>
      <c r="AD189" t="e">
        <v>#N/A</v>
      </c>
      <c r="AE189" t="e">
        <v>#N/A</v>
      </c>
      <c r="AF189" t="e">
        <v>#N/A</v>
      </c>
      <c r="AG189" t="e">
        <v>#N/A</v>
      </c>
      <c r="AH189">
        <v>1.0504880523681641</v>
      </c>
      <c r="AI189">
        <v>1.0497515630722045</v>
      </c>
      <c r="AJ189">
        <v>1.0255228805541992</v>
      </c>
      <c r="AK189">
        <v>1.0281278085708618</v>
      </c>
      <c r="AL189">
        <v>1.02911634683609</v>
      </c>
      <c r="AM189">
        <v>1.0227779483795165</v>
      </c>
      <c r="AN189">
        <v>1.0159580981731415</v>
      </c>
      <c r="AO189">
        <v>1.0225276041030884</v>
      </c>
      <c r="AP189">
        <v>1.3330949783325194</v>
      </c>
      <c r="AQ189">
        <v>1.0273146414756775</v>
      </c>
      <c r="AR189">
        <v>0.95861096382141109</v>
      </c>
      <c r="AS189">
        <v>1.044276204109192</v>
      </c>
      <c r="AT189">
        <v>1.0250988459587098</v>
      </c>
      <c r="AU189">
        <v>1.0889903068542481</v>
      </c>
      <c r="AV189">
        <v>1.0356382989883424</v>
      </c>
      <c r="AW189">
        <v>1.0072126901149749</v>
      </c>
      <c r="AX189">
        <v>1.0705367231369018</v>
      </c>
      <c r="AY189">
        <v>1.0348578071594239</v>
      </c>
      <c r="AZ189">
        <v>0.95468251705169682</v>
      </c>
      <c r="BA189">
        <v>1.0353906416893006</v>
      </c>
      <c r="BB189">
        <v>1.0383098530769348</v>
      </c>
      <c r="BC189">
        <v>1.0943557929992676</v>
      </c>
      <c r="BD189">
        <v>1.0522798252105714</v>
      </c>
      <c r="BE189">
        <v>1.0474066400527955</v>
      </c>
      <c r="BF189" t="e">
        <v>#N/A</v>
      </c>
    </row>
    <row r="190" spans="1:58" x14ac:dyDescent="0.35">
      <c r="A190" t="s">
        <v>300</v>
      </c>
      <c r="B190" t="e">
        <v>#N/A</v>
      </c>
      <c r="C190">
        <v>1.0053491866588593</v>
      </c>
      <c r="D190">
        <v>1.0057162201404573</v>
      </c>
      <c r="E190">
        <v>1.0211646866798401</v>
      </c>
      <c r="F190">
        <v>1.0282428193092346</v>
      </c>
      <c r="G190">
        <v>1.0062005180120468</v>
      </c>
      <c r="H190">
        <v>1.0127763676643371</v>
      </c>
      <c r="I190">
        <v>1.0258866834640503</v>
      </c>
      <c r="J190">
        <v>1.0056411671638488</v>
      </c>
      <c r="K190">
        <v>1.0120818924903869</v>
      </c>
      <c r="L190">
        <v>1.0342244291305542</v>
      </c>
      <c r="M190">
        <v>1.0290334105491639</v>
      </c>
      <c r="N190">
        <v>1.0499801731109619</v>
      </c>
      <c r="O190">
        <v>1.0854222774505615</v>
      </c>
      <c r="P190">
        <v>1.1161137771606446</v>
      </c>
      <c r="Q190">
        <v>1.0938283729553222</v>
      </c>
      <c r="R190">
        <v>1.0453450775146484</v>
      </c>
      <c r="S190">
        <v>1.0465679740905762</v>
      </c>
      <c r="T190">
        <v>1.079213547706604</v>
      </c>
      <c r="U190">
        <v>1.0924522113800048</v>
      </c>
      <c r="V190">
        <v>1.1014050388336181</v>
      </c>
      <c r="W190">
        <v>1.0364216542243958</v>
      </c>
      <c r="X190">
        <v>1.0487168550491333</v>
      </c>
      <c r="Y190">
        <v>1.0749695539474486</v>
      </c>
      <c r="Z190">
        <v>1.0162926459312438</v>
      </c>
      <c r="AA190">
        <v>1.0080956506729126</v>
      </c>
      <c r="AB190">
        <v>1.0033844974637032</v>
      </c>
      <c r="AC190">
        <v>1.0228930139541625</v>
      </c>
      <c r="AD190">
        <v>0.99808071702718737</v>
      </c>
      <c r="AE190">
        <v>0.98723442554473873</v>
      </c>
      <c r="AF190">
        <v>1.0056520569324494</v>
      </c>
      <c r="AG190">
        <v>1.0049279427528381</v>
      </c>
      <c r="AH190">
        <v>1.0506106042861938</v>
      </c>
      <c r="AI190">
        <v>1.0355470561981202</v>
      </c>
      <c r="AJ190">
        <v>1.036797444820404</v>
      </c>
      <c r="AK190">
        <v>1.0046670714020729</v>
      </c>
      <c r="AL190">
        <v>0.9905761682987213</v>
      </c>
      <c r="AM190">
        <v>1.0160883831977845</v>
      </c>
      <c r="AN190">
        <v>1.0099751836061477</v>
      </c>
      <c r="AO190">
        <v>1.0084238708019257</v>
      </c>
      <c r="AP190">
        <v>0.98751818537712099</v>
      </c>
      <c r="AQ190">
        <v>1.0102821445465089</v>
      </c>
      <c r="AR190">
        <v>1.0167133557796477</v>
      </c>
      <c r="AS190">
        <v>1.0113136446475983</v>
      </c>
      <c r="AT190">
        <v>1.0196500372886659</v>
      </c>
      <c r="AU190">
        <v>1.0174832201004029</v>
      </c>
      <c r="AV190">
        <v>1.0196998465061187</v>
      </c>
      <c r="AW190">
        <v>1.0316128468513488</v>
      </c>
      <c r="AX190">
        <v>1.0772914123535156</v>
      </c>
      <c r="AY190">
        <v>1.0674053525924683</v>
      </c>
      <c r="AZ190">
        <v>1.0280852222442627</v>
      </c>
      <c r="BA190">
        <v>1.0631595134735108</v>
      </c>
      <c r="BB190">
        <v>1.0641405487060547</v>
      </c>
      <c r="BC190">
        <v>1.0529268980026245</v>
      </c>
      <c r="BD190">
        <v>1.0335135364532471</v>
      </c>
      <c r="BE190">
        <v>1.0024231004714965</v>
      </c>
      <c r="BF190" t="e">
        <v>#N/A</v>
      </c>
    </row>
    <row r="191" spans="1:58" x14ac:dyDescent="0.35">
      <c r="A191" t="s">
        <v>301</v>
      </c>
      <c r="B191" t="e">
        <v>#N/A</v>
      </c>
      <c r="C191">
        <v>1.0003627668693662</v>
      </c>
      <c r="D191">
        <v>1.0028650411963462</v>
      </c>
      <c r="E191">
        <v>1.015257202386856</v>
      </c>
      <c r="F191">
        <v>1.0189999997615815</v>
      </c>
      <c r="G191">
        <v>1.0223160147666932</v>
      </c>
      <c r="H191">
        <v>1.0736065435409545</v>
      </c>
      <c r="I191">
        <v>1.0855746364593506</v>
      </c>
      <c r="J191">
        <v>1.0524928808212279</v>
      </c>
      <c r="K191">
        <v>1.0493753957748413</v>
      </c>
      <c r="L191">
        <v>1.0565136289596557</v>
      </c>
      <c r="M191">
        <v>1.034135296344757</v>
      </c>
      <c r="N191">
        <v>1.0713256645202636</v>
      </c>
      <c r="O191">
        <v>1.1973750686645508</v>
      </c>
      <c r="P191">
        <v>1.0892002677917481</v>
      </c>
      <c r="Q191">
        <v>1.0226931262016297</v>
      </c>
      <c r="R191">
        <v>1.1971806335449218</v>
      </c>
      <c r="S191">
        <v>1.0743782520294189</v>
      </c>
      <c r="T191">
        <v>0.97969526767730708</v>
      </c>
      <c r="U191">
        <v>1.1609984207153321</v>
      </c>
      <c r="V191">
        <v>1.0709131526947022</v>
      </c>
      <c r="W191">
        <v>0.98696397662162783</v>
      </c>
      <c r="X191">
        <v>1.0367880153656006</v>
      </c>
      <c r="Y191">
        <v>1.1865995979309083</v>
      </c>
      <c r="Z191">
        <v>1.0743829298019409</v>
      </c>
      <c r="AA191">
        <v>1.0162013828754426</v>
      </c>
      <c r="AB191">
        <v>1.0135686910152435</v>
      </c>
      <c r="AC191">
        <v>1.0797160005569457</v>
      </c>
      <c r="AD191">
        <v>1.0792423677444458</v>
      </c>
      <c r="AE191">
        <v>0.97459346771240229</v>
      </c>
      <c r="AF191">
        <v>1.0413823175430297</v>
      </c>
      <c r="AG191">
        <v>1.06994854927063</v>
      </c>
      <c r="AH191">
        <v>1.0287598156929016</v>
      </c>
      <c r="AI191">
        <v>0.97504197359085087</v>
      </c>
      <c r="AJ191">
        <v>1.0725308847427368</v>
      </c>
      <c r="AK191">
        <v>1.1585133075714111</v>
      </c>
      <c r="AL191">
        <v>1.0181187808513641</v>
      </c>
      <c r="AM191">
        <v>1.0842636108398438</v>
      </c>
      <c r="AN191">
        <v>1.1454385375976563</v>
      </c>
      <c r="AO191">
        <v>1.1106889438629151</v>
      </c>
      <c r="AP191">
        <v>1.1310241794586182</v>
      </c>
      <c r="AQ191">
        <v>1.069139142036438</v>
      </c>
      <c r="AR191">
        <v>1.1229043102264404</v>
      </c>
      <c r="AS191">
        <v>1.0553933763504029</v>
      </c>
      <c r="AT191">
        <v>0.98007628440856931</v>
      </c>
      <c r="AU191">
        <v>1.121823787689209</v>
      </c>
      <c r="AV191">
        <v>1.0943421268463134</v>
      </c>
      <c r="AW191">
        <v>1.0384728002548218</v>
      </c>
      <c r="AX191">
        <v>1.0776257514953613</v>
      </c>
      <c r="AY191">
        <v>0.97397804260253906</v>
      </c>
      <c r="AZ191">
        <v>1.0988259220123291</v>
      </c>
      <c r="BA191">
        <v>1.0438460683822632</v>
      </c>
      <c r="BB191">
        <v>0.9720986199378967</v>
      </c>
      <c r="BC191">
        <v>1.0221342349052429</v>
      </c>
      <c r="BD191">
        <v>1.1097468090057374</v>
      </c>
      <c r="BE191" t="e">
        <v>#N/A</v>
      </c>
      <c r="BF191" t="e">
        <v>#N/A</v>
      </c>
    </row>
    <row r="192" spans="1:58" x14ac:dyDescent="0.35">
      <c r="A192" t="s">
        <v>302</v>
      </c>
      <c r="B192" t="e">
        <v>#N/A</v>
      </c>
      <c r="C192">
        <v>1.0668482208251953</v>
      </c>
      <c r="D192">
        <v>1.0842127513885498</v>
      </c>
      <c r="E192">
        <v>1.0155306136608124</v>
      </c>
      <c r="F192">
        <v>1.0224769139289855</v>
      </c>
      <c r="G192">
        <v>1.0259364867210388</v>
      </c>
      <c r="H192">
        <v>1.0333305859565736</v>
      </c>
      <c r="I192">
        <v>0.98096091032028199</v>
      </c>
      <c r="J192">
        <v>1.0106947720050812</v>
      </c>
      <c r="K192">
        <v>1.0266126394271851</v>
      </c>
      <c r="L192">
        <v>1.0139598846435547</v>
      </c>
      <c r="M192">
        <v>1.0516242313385009</v>
      </c>
      <c r="N192">
        <v>1.073689751625061</v>
      </c>
      <c r="O192">
        <v>1.1886405372619628</v>
      </c>
      <c r="P192">
        <v>1.2445487403869628</v>
      </c>
      <c r="Q192">
        <v>1.0546621799468994</v>
      </c>
      <c r="R192">
        <v>1.0599796438217164</v>
      </c>
      <c r="S192">
        <v>1.1131773185729981</v>
      </c>
      <c r="T192">
        <v>1.0970619106292725</v>
      </c>
      <c r="U192">
        <v>1.1924573898315429</v>
      </c>
      <c r="V192">
        <v>1.1691728019714356</v>
      </c>
      <c r="W192">
        <v>1.1675926589965819</v>
      </c>
      <c r="X192">
        <v>1.0627720594406127</v>
      </c>
      <c r="Y192">
        <v>1.1443583297729492</v>
      </c>
      <c r="Z192">
        <v>1.2607207870483399</v>
      </c>
      <c r="AA192">
        <v>1.2617769813537598</v>
      </c>
      <c r="AB192">
        <v>1.2970501708984374</v>
      </c>
      <c r="AC192">
        <v>1.3182107734680175</v>
      </c>
      <c r="AD192">
        <v>1.2828772354125977</v>
      </c>
      <c r="AE192">
        <v>1.3248345184326171</v>
      </c>
      <c r="AF192">
        <v>1.3845049667358398</v>
      </c>
      <c r="AG192">
        <v>1.2768833732604981</v>
      </c>
      <c r="AH192">
        <v>1.140829210281372</v>
      </c>
      <c r="AI192">
        <v>1.1222003459930421</v>
      </c>
      <c r="AJ192">
        <v>1.1257336997985841</v>
      </c>
      <c r="AK192">
        <v>1.1107642555236816</v>
      </c>
      <c r="AL192">
        <v>1.114214448928833</v>
      </c>
      <c r="AM192">
        <v>1.0341099286079407</v>
      </c>
      <c r="AN192">
        <v>1.1329685211181642</v>
      </c>
      <c r="AO192">
        <v>1.0786049413681029</v>
      </c>
      <c r="AP192">
        <v>1.1174339294433593</v>
      </c>
      <c r="AQ192">
        <v>1.1103305721282959</v>
      </c>
      <c r="AR192">
        <v>1.1494457149505615</v>
      </c>
      <c r="AS192">
        <v>1.1221097278594971</v>
      </c>
      <c r="AT192">
        <v>1.0898596572875976</v>
      </c>
      <c r="AU192">
        <v>1.1007531452178956</v>
      </c>
      <c r="AV192">
        <v>1.0608268451690674</v>
      </c>
      <c r="AW192">
        <v>1.0976607322692871</v>
      </c>
      <c r="AX192">
        <v>1.0933570671081543</v>
      </c>
      <c r="AY192">
        <v>1.0204314374923706</v>
      </c>
      <c r="AZ192">
        <v>1.0610026359558105</v>
      </c>
      <c r="BA192">
        <v>1.0620506048202514</v>
      </c>
      <c r="BB192">
        <v>1.0474734449386596</v>
      </c>
      <c r="BC192">
        <v>1.0084119033813477</v>
      </c>
      <c r="BD192">
        <v>1.0513903093338013</v>
      </c>
      <c r="BE192">
        <v>0.99395214259624476</v>
      </c>
      <c r="BF192" t="e">
        <v>#N/A</v>
      </c>
    </row>
    <row r="193" spans="1:58" x14ac:dyDescent="0.35">
      <c r="A193" t="s">
        <v>303</v>
      </c>
      <c r="B193" t="e">
        <v>#N/A</v>
      </c>
      <c r="C193">
        <v>1.0310333442687989</v>
      </c>
      <c r="D193">
        <v>1.0301285529136657</v>
      </c>
      <c r="E193">
        <v>1.0501379919052125</v>
      </c>
      <c r="F193">
        <v>1.135575942993164</v>
      </c>
      <c r="G193">
        <v>1.1227796173095703</v>
      </c>
      <c r="H193">
        <v>1.0931690692901612</v>
      </c>
      <c r="I193">
        <v>1.1011510753631593</v>
      </c>
      <c r="J193">
        <v>1.182957935333252</v>
      </c>
      <c r="K193">
        <v>1.0813843059539794</v>
      </c>
      <c r="L193">
        <v>1.1198108959197999</v>
      </c>
      <c r="M193">
        <v>1.0664034223556518</v>
      </c>
      <c r="N193">
        <v>1.0712948989868165</v>
      </c>
      <c r="O193">
        <v>1.1257553195953369</v>
      </c>
      <c r="P193">
        <v>1.1523343563079833</v>
      </c>
      <c r="Q193">
        <v>1.2219156837463379</v>
      </c>
      <c r="R193">
        <v>1.2971292304992676</v>
      </c>
      <c r="S193">
        <v>1.3574134063720704</v>
      </c>
      <c r="T193">
        <v>1.6373821640014647</v>
      </c>
      <c r="U193">
        <v>1.7634984588623046</v>
      </c>
      <c r="V193">
        <v>1.3792997360229493</v>
      </c>
      <c r="W193">
        <v>1.6533058166503907</v>
      </c>
      <c r="X193">
        <v>1.6666333007812499</v>
      </c>
      <c r="Y193">
        <v>2.0739685058593751</v>
      </c>
      <c r="Z193">
        <v>2.0847753143310546</v>
      </c>
      <c r="AA193">
        <v>2.6573497009277345</v>
      </c>
      <c r="AB193">
        <v>1.6836351776123046</v>
      </c>
      <c r="AC193">
        <v>1.8564964294433595</v>
      </c>
      <c r="AD193">
        <v>6.8627874755859377</v>
      </c>
      <c r="AE193">
        <v>26.72325927734375</v>
      </c>
      <c r="AF193">
        <v>63.612397460937501</v>
      </c>
      <c r="AG193">
        <v>4.8264337158203121</v>
      </c>
      <c r="AH193">
        <v>1.684524688720703</v>
      </c>
      <c r="AI193">
        <v>1.4704786682128905</v>
      </c>
      <c r="AJ193">
        <v>1.2551342010498048</v>
      </c>
      <c r="AK193">
        <v>1.1357879829406738</v>
      </c>
      <c r="AL193">
        <v>1.0968774223327638</v>
      </c>
      <c r="AM193">
        <v>1.0728313112258911</v>
      </c>
      <c r="AN193">
        <v>1.053710904121399</v>
      </c>
      <c r="AO193">
        <v>1.0293454551696777</v>
      </c>
      <c r="AP193">
        <v>1.0352471995353698</v>
      </c>
      <c r="AQ193">
        <v>1.0045524829626082</v>
      </c>
      <c r="AR193">
        <v>1.0010901702195405</v>
      </c>
      <c r="AS193">
        <v>1.0180372464656831</v>
      </c>
      <c r="AT193">
        <v>1.0627903842926025</v>
      </c>
      <c r="AU193">
        <v>1.035037224292755</v>
      </c>
      <c r="AV193">
        <v>1.0765624809265137</v>
      </c>
      <c r="AW193">
        <v>1.0149067592620851</v>
      </c>
      <c r="AX193">
        <v>1.0110327625274658</v>
      </c>
      <c r="AY193">
        <v>1.0206369829177857</v>
      </c>
      <c r="AZ193">
        <v>1.0571072864532471</v>
      </c>
      <c r="BA193">
        <v>1.0674578714370728</v>
      </c>
      <c r="BB193">
        <v>1.0120258498191834</v>
      </c>
      <c r="BC193">
        <v>1.0107842910289764</v>
      </c>
      <c r="BD193">
        <v>1.0257160353660584</v>
      </c>
      <c r="BE193">
        <v>1.0223807120323181</v>
      </c>
      <c r="BF193" t="e">
        <v>#N/A</v>
      </c>
    </row>
    <row r="194" spans="1:58" x14ac:dyDescent="0.35">
      <c r="A194" t="s">
        <v>304</v>
      </c>
      <c r="B194" t="e">
        <v>#N/A</v>
      </c>
      <c r="C194">
        <v>1.0304411721229554</v>
      </c>
      <c r="D194">
        <v>1.0679042339324951</v>
      </c>
      <c r="E194">
        <v>1.0856707286834717</v>
      </c>
      <c r="F194">
        <v>1.045109977722168</v>
      </c>
      <c r="G194">
        <v>1.0397650980949402</v>
      </c>
      <c r="H194">
        <v>1.0533479309082032</v>
      </c>
      <c r="I194">
        <v>1.0196338927745818</v>
      </c>
      <c r="J194">
        <v>1.0640814447402953</v>
      </c>
      <c r="K194">
        <v>1.0588573598861695</v>
      </c>
      <c r="L194">
        <v>1.1515550422668457</v>
      </c>
      <c r="M194">
        <v>1.1439921569824218</v>
      </c>
      <c r="N194">
        <v>1.065117416381836</v>
      </c>
      <c r="O194">
        <v>1.1687133979797364</v>
      </c>
      <c r="P194">
        <v>1.325997428894043</v>
      </c>
      <c r="Q194">
        <v>1.0931582736968994</v>
      </c>
      <c r="R194">
        <v>1.0830453872680663</v>
      </c>
      <c r="S194">
        <v>1.0827287578582763</v>
      </c>
      <c r="T194">
        <v>1.0933173942565917</v>
      </c>
      <c r="U194">
        <v>1.1483954334259032</v>
      </c>
      <c r="V194">
        <v>1.1424994945526123</v>
      </c>
      <c r="W194">
        <v>1.1170313930511475</v>
      </c>
      <c r="X194">
        <v>1.087012243270874</v>
      </c>
      <c r="Y194">
        <v>1.1422188091278076</v>
      </c>
      <c r="Z194">
        <v>1.5333595657348633</v>
      </c>
      <c r="AA194">
        <v>1.1763286018371581</v>
      </c>
      <c r="AB194">
        <v>1.0295287799835204</v>
      </c>
      <c r="AC194">
        <v>1.0749819231033326</v>
      </c>
      <c r="AD194">
        <v>1.0964702320098878</v>
      </c>
      <c r="AE194">
        <v>1.0903306388854981</v>
      </c>
      <c r="AF194">
        <v>1.1297128105163574</v>
      </c>
      <c r="AG194">
        <v>1.1652688026428222</v>
      </c>
      <c r="AH194">
        <v>1.079326581954956</v>
      </c>
      <c r="AI194">
        <v>1.0683215808868409</v>
      </c>
      <c r="AJ194">
        <v>1.0999131488800049</v>
      </c>
      <c r="AK194">
        <v>1.0755087041854858</v>
      </c>
      <c r="AL194">
        <v>1.0766103792190551</v>
      </c>
      <c r="AM194">
        <v>1.0622439193725586</v>
      </c>
      <c r="AN194">
        <v>1.2238172340393065</v>
      </c>
      <c r="AO194">
        <v>1.0658505296707153</v>
      </c>
      <c r="AP194">
        <v>1.0570979976654054</v>
      </c>
      <c r="AQ194">
        <v>1.0554947805404664</v>
      </c>
      <c r="AR194">
        <v>1.0416223001480103</v>
      </c>
      <c r="AS194">
        <v>1.0320133590698242</v>
      </c>
      <c r="AT194">
        <v>1.0551687097549438</v>
      </c>
      <c r="AU194">
        <v>1.0582802057266236</v>
      </c>
      <c r="AV194">
        <v>1.0494903039932251</v>
      </c>
      <c r="AW194">
        <v>1.0309032392501831</v>
      </c>
      <c r="AX194">
        <v>1.0754905986785888</v>
      </c>
      <c r="AY194">
        <v>1.0277324676513673</v>
      </c>
      <c r="AZ194">
        <v>1.0422238874435426</v>
      </c>
      <c r="BA194">
        <v>1.0402171945571899</v>
      </c>
      <c r="BB194">
        <v>1.0196839272975922</v>
      </c>
      <c r="BC194">
        <v>1.0204545903205871</v>
      </c>
      <c r="BD194">
        <v>1.0317685937881469</v>
      </c>
      <c r="BE194">
        <v>0.99368135631084442</v>
      </c>
      <c r="BF194" t="e">
        <v>#N/A</v>
      </c>
    </row>
    <row r="195" spans="1:58" x14ac:dyDescent="0.35">
      <c r="A195" t="s">
        <v>305</v>
      </c>
      <c r="B195" t="e">
        <v>#N/A</v>
      </c>
      <c r="C195" t="e">
        <v>#N/A</v>
      </c>
      <c r="D195" t="e">
        <v>#N/A</v>
      </c>
      <c r="E195" t="e">
        <v>#N/A</v>
      </c>
      <c r="F195" t="e">
        <v>#N/A</v>
      </c>
      <c r="G195" t="e">
        <v>#N/A</v>
      </c>
      <c r="H195" t="e">
        <v>#N/A</v>
      </c>
      <c r="I195" t="e">
        <v>#N/A</v>
      </c>
      <c r="J195" t="e">
        <v>#N/A</v>
      </c>
      <c r="K195" t="e">
        <v>#N/A</v>
      </c>
      <c r="L195" t="e">
        <v>#N/A</v>
      </c>
      <c r="M195" t="e">
        <v>#N/A</v>
      </c>
      <c r="N195" t="e">
        <v>#N/A</v>
      </c>
      <c r="O195" t="e">
        <v>#N/A</v>
      </c>
      <c r="P195" t="e">
        <v>#N/A</v>
      </c>
      <c r="Q195" t="e">
        <v>#N/A</v>
      </c>
      <c r="R195" t="e">
        <v>#N/A</v>
      </c>
      <c r="S195" t="e">
        <v>#N/A</v>
      </c>
      <c r="T195" t="e">
        <v>#N/A</v>
      </c>
      <c r="U195" t="e">
        <v>#N/A</v>
      </c>
      <c r="V195" t="e">
        <v>#N/A</v>
      </c>
      <c r="W195" t="e">
        <v>#N/A</v>
      </c>
      <c r="X195" t="e">
        <v>#N/A</v>
      </c>
      <c r="Y195" t="e">
        <v>#N/A</v>
      </c>
      <c r="Z195" t="e">
        <v>#N/A</v>
      </c>
      <c r="AA195" t="e">
        <v>#N/A</v>
      </c>
      <c r="AB195" t="e">
        <v>#N/A</v>
      </c>
      <c r="AC195" t="e">
        <v>#N/A</v>
      </c>
      <c r="AD195" t="e">
        <v>#N/A</v>
      </c>
      <c r="AE195" t="e">
        <v>#N/A</v>
      </c>
      <c r="AF195" t="e">
        <v>#N/A</v>
      </c>
      <c r="AG195">
        <v>1.5525599670410157</v>
      </c>
      <c r="AH195">
        <v>1.3862546539306642</v>
      </c>
      <c r="AI195">
        <v>1.3064279556274414</v>
      </c>
      <c r="AJ195">
        <v>1.3723403549194335</v>
      </c>
      <c r="AK195">
        <v>1.2797830963134766</v>
      </c>
      <c r="AL195">
        <v>1.1796235275268554</v>
      </c>
      <c r="AM195">
        <v>1.1366176033020019</v>
      </c>
      <c r="AN195">
        <v>1.1102727031707764</v>
      </c>
      <c r="AO195">
        <v>1.0616252803802491</v>
      </c>
      <c r="AP195">
        <v>1.0611461019515991</v>
      </c>
      <c r="AQ195">
        <v>1.0312287211418152</v>
      </c>
      <c r="AR195">
        <v>1.0184922957420348</v>
      </c>
      <c r="AS195">
        <v>1.0076653224229812</v>
      </c>
      <c r="AT195">
        <v>1.049122190475464</v>
      </c>
      <c r="AU195">
        <v>1.0256902003288269</v>
      </c>
      <c r="AV195">
        <v>1.0172572326660156</v>
      </c>
      <c r="AW195">
        <v>1.0371335196495055</v>
      </c>
      <c r="AX195">
        <v>1.0387658572196961</v>
      </c>
      <c r="AY195">
        <v>1.0377127194404603</v>
      </c>
      <c r="AZ195">
        <v>1.0165955901145936</v>
      </c>
      <c r="BA195">
        <v>1.0322907733917237</v>
      </c>
      <c r="BB195">
        <v>1.023496437072754</v>
      </c>
      <c r="BC195">
        <v>1.002898210287094</v>
      </c>
      <c r="BD195">
        <v>1.0049525809288025</v>
      </c>
      <c r="BE195">
        <v>1.0060565847158431</v>
      </c>
      <c r="BF195" t="e">
        <v>#N/A</v>
      </c>
    </row>
    <row r="196" spans="1:58" x14ac:dyDescent="0.35">
      <c r="A196" t="s">
        <v>306</v>
      </c>
      <c r="B196" t="e">
        <v>#N/A</v>
      </c>
      <c r="C196">
        <v>1.0141176581382751</v>
      </c>
      <c r="D196">
        <v>1.0067669588327408</v>
      </c>
      <c r="E196">
        <v>1.0056780248880386</v>
      </c>
      <c r="F196">
        <v>1.0200838994979859</v>
      </c>
      <c r="G196">
        <v>1.0387215948104858</v>
      </c>
      <c r="H196">
        <v>1.0526324129104614</v>
      </c>
      <c r="I196">
        <v>1.0393665981292726</v>
      </c>
      <c r="J196">
        <v>1.0167280900478364</v>
      </c>
      <c r="K196">
        <v>1.0739719915390014</v>
      </c>
      <c r="L196">
        <v>1.0332292056083678</v>
      </c>
      <c r="M196">
        <v>1.0501673316955566</v>
      </c>
      <c r="N196">
        <v>1.0780456781387329</v>
      </c>
      <c r="O196">
        <v>1.0946630764007568</v>
      </c>
      <c r="P196">
        <v>1.1886520576477051</v>
      </c>
      <c r="Q196">
        <v>1.1623040580749511</v>
      </c>
      <c r="R196">
        <v>1.1627414131164551</v>
      </c>
      <c r="S196">
        <v>1.2640004539489746</v>
      </c>
      <c r="T196">
        <v>1.223482551574707</v>
      </c>
      <c r="U196">
        <v>1.1943741989135743</v>
      </c>
      <c r="V196">
        <v>1.2090304374694825</v>
      </c>
      <c r="W196">
        <v>1.1760891342163087</v>
      </c>
      <c r="X196">
        <v>1.206903305053711</v>
      </c>
      <c r="Y196">
        <v>1.2460526084899903</v>
      </c>
      <c r="Z196">
        <v>1.2467572402954101</v>
      </c>
      <c r="AA196">
        <v>1.2173455619812013</v>
      </c>
      <c r="AB196">
        <v>1.2045113372802734</v>
      </c>
      <c r="AC196">
        <v>1.1009678173065185</v>
      </c>
      <c r="AD196">
        <v>1.1116539192199708</v>
      </c>
      <c r="AE196">
        <v>1.1051380443572998</v>
      </c>
      <c r="AF196">
        <v>1.1314465045928954</v>
      </c>
      <c r="AG196">
        <v>1.1008618640899659</v>
      </c>
      <c r="AH196">
        <v>1.1144603157043458</v>
      </c>
      <c r="AI196">
        <v>1.0737643003463746</v>
      </c>
      <c r="AJ196">
        <v>1.0727762699127197</v>
      </c>
      <c r="AK196">
        <v>1.0342861747741698</v>
      </c>
      <c r="AL196">
        <v>1.0238815975189208</v>
      </c>
      <c r="AM196">
        <v>1.0388655805587768</v>
      </c>
      <c r="AN196">
        <v>1.0384441637992858</v>
      </c>
      <c r="AO196">
        <v>1.0339025902748107</v>
      </c>
      <c r="AP196">
        <v>1.0345961260795593</v>
      </c>
      <c r="AQ196">
        <v>1.037145857810974</v>
      </c>
      <c r="AR196">
        <v>1.042080659866333</v>
      </c>
      <c r="AS196">
        <v>1.0343904542922973</v>
      </c>
      <c r="AT196">
        <v>1.0239607548713685</v>
      </c>
      <c r="AU196">
        <v>1.0332984066009521</v>
      </c>
      <c r="AV196">
        <v>1.0318539547920227</v>
      </c>
      <c r="AW196">
        <v>1.0297906637191772</v>
      </c>
      <c r="AX196">
        <v>1.0173771595954895</v>
      </c>
      <c r="AY196">
        <v>1.0109632301330567</v>
      </c>
      <c r="AZ196">
        <v>1.0064347606897355</v>
      </c>
      <c r="BA196">
        <v>0.99730426549911499</v>
      </c>
      <c r="BB196">
        <v>0.99602433085441588</v>
      </c>
      <c r="BC196">
        <v>1.0226704740524293</v>
      </c>
      <c r="BD196">
        <v>1.0095137703418731</v>
      </c>
      <c r="BE196">
        <v>1.0193651127815246</v>
      </c>
      <c r="BF196" t="e">
        <v>#N/A</v>
      </c>
    </row>
    <row r="197" spans="1:58" x14ac:dyDescent="0.35">
      <c r="A197" t="s">
        <v>179</v>
      </c>
      <c r="B197" t="e">
        <v>#N/A</v>
      </c>
      <c r="C197">
        <v>1.0286048364639282</v>
      </c>
      <c r="D197">
        <v>1.0389466762542725</v>
      </c>
      <c r="E197">
        <v>1.0339269852638244</v>
      </c>
      <c r="F197">
        <v>1.0461103105545044</v>
      </c>
      <c r="G197">
        <v>1.0419704008102417</v>
      </c>
      <c r="H197">
        <v>1.0431865882873534</v>
      </c>
      <c r="I197">
        <v>1.0393665981292726</v>
      </c>
      <c r="J197">
        <v>1.0419666242599488</v>
      </c>
      <c r="K197">
        <v>1.0476043987274171</v>
      </c>
      <c r="L197">
        <v>1.0876869297027587</v>
      </c>
      <c r="M197">
        <v>1.0629432773590088</v>
      </c>
      <c r="N197">
        <v>1.0656068754196166</v>
      </c>
      <c r="O197">
        <v>1.0923131942749023</v>
      </c>
      <c r="P197">
        <v>1.1404999732971191</v>
      </c>
      <c r="Q197">
        <v>1.1179243755340575</v>
      </c>
      <c r="R197">
        <v>1.0956693649291993</v>
      </c>
      <c r="S197">
        <v>1.0782386970520019</v>
      </c>
      <c r="T197">
        <v>1.0817501926422119</v>
      </c>
      <c r="U197">
        <v>1.0828043842315673</v>
      </c>
      <c r="V197">
        <v>1.1064343643188477</v>
      </c>
      <c r="W197">
        <v>1.0952095317840576</v>
      </c>
      <c r="X197">
        <v>1.0883802413940429</v>
      </c>
      <c r="Y197">
        <v>1.056976284980774</v>
      </c>
      <c r="Z197">
        <v>1.0511990261077881</v>
      </c>
      <c r="AA197">
        <v>1.0425438690185547</v>
      </c>
      <c r="AB197">
        <v>1.0364422869682313</v>
      </c>
      <c r="AC197">
        <v>1.0474099111557007</v>
      </c>
      <c r="AD197">
        <v>1.0454444551467896</v>
      </c>
      <c r="AE197">
        <v>1.0495307636260987</v>
      </c>
      <c r="AF197">
        <v>1.0460362148284912</v>
      </c>
      <c r="AG197">
        <v>1.0364187145233155</v>
      </c>
      <c r="AH197">
        <v>1.0345180892944337</v>
      </c>
      <c r="AI197">
        <v>1.0364413285255432</v>
      </c>
      <c r="AJ197">
        <v>1.0278928780555725</v>
      </c>
      <c r="AK197">
        <v>1.0328943538665771</v>
      </c>
      <c r="AL197">
        <v>1.0247256135940552</v>
      </c>
      <c r="AM197">
        <v>1.0214665198326112</v>
      </c>
      <c r="AN197">
        <v>1.0133993685245515</v>
      </c>
      <c r="AO197">
        <v>1.015754976272583</v>
      </c>
      <c r="AP197">
        <v>1.0214954948425292</v>
      </c>
      <c r="AQ197">
        <v>1.0251161694526671</v>
      </c>
      <c r="AR197">
        <v>1.0187563300132751</v>
      </c>
      <c r="AS197">
        <v>1.0207592225074769</v>
      </c>
      <c r="AT197">
        <v>1.0254811453819275</v>
      </c>
      <c r="AU197">
        <v>1.0248178029060364</v>
      </c>
      <c r="AV197">
        <v>1.0274551391601563</v>
      </c>
      <c r="AW197">
        <v>1.0322814059257508</v>
      </c>
      <c r="AX197">
        <v>1.0297849774360657</v>
      </c>
      <c r="AY197">
        <v>1.0180099439620971</v>
      </c>
      <c r="AZ197">
        <v>1.0114323353767396</v>
      </c>
      <c r="BA197">
        <v>1.0194750428199768</v>
      </c>
      <c r="BB197">
        <v>1.0154780900478364</v>
      </c>
      <c r="BC197">
        <v>1.0136271631717682</v>
      </c>
      <c r="BD197">
        <v>1.009549006819725</v>
      </c>
      <c r="BE197">
        <v>1.0107592058181762</v>
      </c>
      <c r="BF197" t="e">
        <v>#N/A</v>
      </c>
    </row>
    <row r="198" spans="1:58" x14ac:dyDescent="0.35">
      <c r="A198" t="s">
        <v>180</v>
      </c>
      <c r="B198" t="e">
        <v>#N/A</v>
      </c>
      <c r="C198">
        <v>1.0319195699691772</v>
      </c>
      <c r="D198">
        <v>1.0248595547676087</v>
      </c>
      <c r="E198">
        <v>1.032355442047119</v>
      </c>
      <c r="F198">
        <v>1.0322707748413087</v>
      </c>
      <c r="G198">
        <v>1.0288895845413208</v>
      </c>
      <c r="H198">
        <v>1.0364755654335023</v>
      </c>
      <c r="I198">
        <v>1.0067372471094131</v>
      </c>
      <c r="J198">
        <v>1.0219955348968506</v>
      </c>
      <c r="K198">
        <v>1.0386434674263001</v>
      </c>
      <c r="L198">
        <v>1.0435296916961669</v>
      </c>
      <c r="M198">
        <v>1.0340879988670348</v>
      </c>
      <c r="N198">
        <v>1.0446752357482909</v>
      </c>
      <c r="O198">
        <v>1.0829634666442871</v>
      </c>
      <c r="P198">
        <v>1.1454080963134765</v>
      </c>
      <c r="Q198">
        <v>1.0858677196502686</v>
      </c>
      <c r="R198">
        <v>1.1131976413726807</v>
      </c>
      <c r="S198">
        <v>1.1120134258270264</v>
      </c>
      <c r="T198">
        <v>1.0767850923538207</v>
      </c>
      <c r="U198">
        <v>1.1137388420104981</v>
      </c>
      <c r="V198">
        <v>1.1281070709228516</v>
      </c>
      <c r="W198">
        <v>1.108085069656372</v>
      </c>
      <c r="X198">
        <v>1.1059682559967041</v>
      </c>
      <c r="Y198">
        <v>1.1230055427551269</v>
      </c>
      <c r="Z198">
        <v>1.1301974296569823</v>
      </c>
      <c r="AA198">
        <v>1.0896115207672119</v>
      </c>
      <c r="AB198">
        <v>1.0573763322830201</v>
      </c>
      <c r="AC198">
        <v>1.087603406906128</v>
      </c>
      <c r="AD198">
        <v>1.0770678806304932</v>
      </c>
      <c r="AE198">
        <v>1.1197707653045654</v>
      </c>
      <c r="AF198">
        <v>1.0929084873199464</v>
      </c>
      <c r="AG198">
        <v>1.1161216640472411</v>
      </c>
      <c r="AH198">
        <v>1.0557185125350952</v>
      </c>
      <c r="AI198">
        <v>1.0774264574050902</v>
      </c>
      <c r="AJ198">
        <v>1.310091438293457</v>
      </c>
      <c r="AK198">
        <v>1.11084210395813</v>
      </c>
      <c r="AL198">
        <v>1.0836856937408448</v>
      </c>
      <c r="AM198">
        <v>1.0389715147018432</v>
      </c>
      <c r="AN198">
        <v>1.0674940872192382</v>
      </c>
      <c r="AO198">
        <v>1.0854326057434083</v>
      </c>
      <c r="AP198">
        <v>1.0723316860198975</v>
      </c>
      <c r="AQ198">
        <v>1.048582010269165</v>
      </c>
      <c r="AR198">
        <v>1.0400430297851562</v>
      </c>
      <c r="AS198">
        <v>1.0619731330871582</v>
      </c>
      <c r="AT198">
        <v>1.0973425674438477</v>
      </c>
      <c r="AU198">
        <v>1.0862486362457275</v>
      </c>
      <c r="AV198">
        <v>1.0790487003326417</v>
      </c>
      <c r="AW198">
        <v>1.0531794834136963</v>
      </c>
      <c r="AX198">
        <v>1.0943962192535401</v>
      </c>
      <c r="AY198">
        <v>1.0366859126091004</v>
      </c>
      <c r="AZ198">
        <v>1.0902040481567383</v>
      </c>
      <c r="BA198">
        <v>1.1061573600769044</v>
      </c>
      <c r="BB198">
        <v>1.058546085357666</v>
      </c>
      <c r="BC198">
        <v>1.0301268625259399</v>
      </c>
      <c r="BD198">
        <v>1.0241119551658631</v>
      </c>
      <c r="BE198">
        <v>1.031448986530304</v>
      </c>
      <c r="BF198" t="e">
        <v>#N/A</v>
      </c>
    </row>
    <row r="199" spans="1:58" x14ac:dyDescent="0.35">
      <c r="A199" t="s">
        <v>307</v>
      </c>
      <c r="B199" t="e">
        <v>#N/A</v>
      </c>
      <c r="C199">
        <v>1.0298507452011108</v>
      </c>
      <c r="D199">
        <v>1.0366581416130065</v>
      </c>
      <c r="E199">
        <v>1.0254934215545655</v>
      </c>
      <c r="F199">
        <v>1.028869285583496</v>
      </c>
      <c r="G199">
        <v>1.0265003895759583</v>
      </c>
      <c r="H199">
        <v>1.0235383439064025</v>
      </c>
      <c r="I199">
        <v>1.0489614248275756</v>
      </c>
      <c r="J199">
        <v>1.060820369720459</v>
      </c>
      <c r="K199">
        <v>1.0346666669845581</v>
      </c>
      <c r="L199">
        <v>1.0412371110916139</v>
      </c>
      <c r="M199">
        <v>1.0544554471969605</v>
      </c>
      <c r="N199">
        <v>1.0457746458053589</v>
      </c>
      <c r="O199">
        <v>1.0404040384292603</v>
      </c>
      <c r="P199">
        <v>1.0663430404663086</v>
      </c>
      <c r="Q199">
        <v>1.0738492679595948</v>
      </c>
      <c r="R199">
        <v>1.0296749877929687</v>
      </c>
      <c r="S199">
        <v>1.0430009126663209</v>
      </c>
      <c r="T199">
        <v>1.0535087728500365</v>
      </c>
      <c r="U199">
        <v>1.0582847642898559</v>
      </c>
      <c r="V199">
        <v>1.0861526393890382</v>
      </c>
      <c r="W199">
        <v>1.0927200317382813</v>
      </c>
      <c r="X199">
        <v>1.067285385131836</v>
      </c>
      <c r="Y199">
        <v>1.0552795028686524</v>
      </c>
      <c r="Z199">
        <v>1.0470865201950073</v>
      </c>
      <c r="AA199">
        <v>1.0269814491271974</v>
      </c>
      <c r="AB199">
        <v>1.0314723587036132</v>
      </c>
      <c r="AC199">
        <v>1.0275935268402099</v>
      </c>
      <c r="AD199">
        <v>1.0353730964660643</v>
      </c>
      <c r="AE199">
        <v>1.0349127173423767</v>
      </c>
      <c r="AF199">
        <v>1.0566265058517457</v>
      </c>
      <c r="AG199">
        <v>1.0460661363601684</v>
      </c>
      <c r="AH199">
        <v>1.0307390451431275</v>
      </c>
      <c r="AI199">
        <v>1.0266398930549621</v>
      </c>
      <c r="AJ199">
        <v>1.033796489238739</v>
      </c>
      <c r="AK199">
        <v>1.0324205756187439</v>
      </c>
      <c r="AL199">
        <v>1.0332607555389404</v>
      </c>
      <c r="AM199">
        <v>1.0302634048461914</v>
      </c>
      <c r="AN199">
        <v>1.0514959192276001</v>
      </c>
      <c r="AO199">
        <v>1.0477668571472167</v>
      </c>
      <c r="AP199">
        <v>1.0508558273315429</v>
      </c>
      <c r="AQ199">
        <v>1.0278778386116028</v>
      </c>
      <c r="AR199">
        <v>1.0231601405143738</v>
      </c>
      <c r="AS199">
        <v>1.0329973316192627</v>
      </c>
      <c r="AT199">
        <v>1.0408574438095093</v>
      </c>
      <c r="AU199">
        <v>1.038815724849701</v>
      </c>
      <c r="AV199">
        <v>1.0493954229354858</v>
      </c>
      <c r="AW199">
        <v>1.0610441064834595</v>
      </c>
      <c r="AX199">
        <v>1.0651269102096557</v>
      </c>
      <c r="AY199">
        <v>1.054220061302185</v>
      </c>
      <c r="AZ199">
        <v>1.0480862092971801</v>
      </c>
      <c r="BA199">
        <v>1.0396830463409423</v>
      </c>
      <c r="BB199">
        <v>1.0359878849983215</v>
      </c>
      <c r="BC199">
        <v>1.0262457394599915</v>
      </c>
      <c r="BD199" t="e">
        <v>#N/A</v>
      </c>
      <c r="BE199" t="e">
        <v>#N/A</v>
      </c>
      <c r="BF199" t="e">
        <v>#N/A</v>
      </c>
    </row>
    <row r="200" spans="1:58" x14ac:dyDescent="0.35">
      <c r="A200" t="s">
        <v>308</v>
      </c>
      <c r="B200" t="e">
        <v>#N/A</v>
      </c>
      <c r="C200" t="e">
        <v>#N/A</v>
      </c>
      <c r="D200" t="e">
        <v>#N/A</v>
      </c>
      <c r="E200" t="e">
        <v>#N/A</v>
      </c>
      <c r="F200" t="e">
        <v>#N/A</v>
      </c>
      <c r="G200" t="e">
        <v>#N/A</v>
      </c>
      <c r="H200" t="e">
        <v>#N/A</v>
      </c>
      <c r="I200" t="e">
        <v>#N/A</v>
      </c>
      <c r="J200" t="e">
        <v>#N/A</v>
      </c>
      <c r="K200" t="e">
        <v>#N/A</v>
      </c>
      <c r="L200" t="e">
        <v>#N/A</v>
      </c>
      <c r="M200" t="e">
        <v>#N/A</v>
      </c>
      <c r="N200" t="e">
        <v>#N/A</v>
      </c>
      <c r="O200" t="e">
        <v>#N/A</v>
      </c>
      <c r="P200" t="e">
        <v>#N/A</v>
      </c>
      <c r="Q200" t="e">
        <v>#N/A</v>
      </c>
      <c r="R200" t="e">
        <v>#N/A</v>
      </c>
      <c r="S200" t="e">
        <v>#N/A</v>
      </c>
      <c r="T200" t="e">
        <v>#N/A</v>
      </c>
      <c r="U200" t="e">
        <v>#N/A</v>
      </c>
      <c r="V200" t="e">
        <v>#N/A</v>
      </c>
      <c r="W200" t="e">
        <v>#N/A</v>
      </c>
      <c r="X200" t="e">
        <v>#N/A</v>
      </c>
      <c r="Y200" t="e">
        <v>#N/A</v>
      </c>
      <c r="Z200" t="e">
        <v>#N/A</v>
      </c>
      <c r="AA200" t="e">
        <v>#N/A</v>
      </c>
      <c r="AB200" t="e">
        <v>#N/A</v>
      </c>
      <c r="AC200" t="e">
        <v>#N/A</v>
      </c>
      <c r="AD200" t="e">
        <v>#N/A</v>
      </c>
      <c r="AE200" t="e">
        <v>#N/A</v>
      </c>
      <c r="AF200" t="e">
        <v>#N/A</v>
      </c>
      <c r="AG200" t="e">
        <v>#N/A</v>
      </c>
      <c r="AH200" t="e">
        <v>#N/A</v>
      </c>
      <c r="AI200" t="e">
        <v>#N/A</v>
      </c>
      <c r="AJ200" t="e">
        <v>#N/A</v>
      </c>
      <c r="AK200" t="e">
        <v>#N/A</v>
      </c>
      <c r="AL200" t="e">
        <v>#N/A</v>
      </c>
      <c r="AM200" t="e">
        <v>#N/A</v>
      </c>
      <c r="AN200" t="e">
        <v>#N/A</v>
      </c>
      <c r="AO200" t="e">
        <v>#N/A</v>
      </c>
      <c r="AP200" t="e">
        <v>#N/A</v>
      </c>
      <c r="AQ200">
        <v>0.95048058986663819</v>
      </c>
      <c r="AR200">
        <v>1.0300900506973267</v>
      </c>
      <c r="AS200">
        <v>1.1717646789550782</v>
      </c>
      <c r="AT200">
        <v>1.1310678482055665</v>
      </c>
      <c r="AU200">
        <v>1.3054269981384277</v>
      </c>
      <c r="AV200">
        <v>1.0836161327362062</v>
      </c>
      <c r="AW200">
        <v>1.1096986103057862</v>
      </c>
      <c r="AX200">
        <v>1.22899564743042</v>
      </c>
      <c r="AY200">
        <v>0.75781898498535161</v>
      </c>
      <c r="AZ200">
        <v>1.0697933006286622</v>
      </c>
      <c r="BA200">
        <v>1.1827017593383788</v>
      </c>
      <c r="BB200">
        <v>1.0637338972091674</v>
      </c>
      <c r="BC200">
        <v>1.0187332558631896</v>
      </c>
      <c r="BD200">
        <v>0.99801502630114558</v>
      </c>
      <c r="BE200">
        <v>0.77098188400268552</v>
      </c>
      <c r="BF200" t="e">
        <v>#N/A</v>
      </c>
    </row>
    <row r="201" spans="1:58" x14ac:dyDescent="0.35">
      <c r="A201" t="s">
        <v>309</v>
      </c>
      <c r="B201" t="e">
        <v>#N/A</v>
      </c>
      <c r="C201" t="e">
        <v>#N/A</v>
      </c>
      <c r="D201" t="e">
        <v>#N/A</v>
      </c>
      <c r="E201" t="e">
        <v>#N/A</v>
      </c>
      <c r="F201" t="e">
        <v>#N/A</v>
      </c>
      <c r="G201" t="e">
        <v>#N/A</v>
      </c>
      <c r="H201" t="e">
        <v>#N/A</v>
      </c>
      <c r="I201" t="e">
        <v>#N/A</v>
      </c>
      <c r="J201" t="e">
        <v>#N/A</v>
      </c>
      <c r="K201" t="e">
        <v>#N/A</v>
      </c>
      <c r="L201" t="e">
        <v>#N/A</v>
      </c>
      <c r="M201" t="e">
        <v>#N/A</v>
      </c>
      <c r="N201" t="e">
        <v>#N/A</v>
      </c>
      <c r="O201" t="e">
        <v>#N/A</v>
      </c>
      <c r="P201" t="e">
        <v>#N/A</v>
      </c>
      <c r="Q201" t="e">
        <v>#N/A</v>
      </c>
      <c r="R201" t="e">
        <v>#N/A</v>
      </c>
      <c r="S201" t="e">
        <v>#N/A</v>
      </c>
      <c r="T201" t="e">
        <v>#N/A</v>
      </c>
      <c r="U201" t="e">
        <v>#N/A</v>
      </c>
      <c r="V201" t="e">
        <v>#N/A</v>
      </c>
      <c r="W201" t="e">
        <v>#N/A</v>
      </c>
      <c r="X201" t="e">
        <v>#N/A</v>
      </c>
      <c r="Y201" t="e">
        <v>#N/A</v>
      </c>
      <c r="Z201" t="e">
        <v>#N/A</v>
      </c>
      <c r="AA201" t="e">
        <v>#N/A</v>
      </c>
      <c r="AB201" t="e">
        <v>#N/A</v>
      </c>
      <c r="AC201" t="e">
        <v>#N/A</v>
      </c>
      <c r="AD201" t="e">
        <v>#N/A</v>
      </c>
      <c r="AE201" t="e">
        <v>#N/A</v>
      </c>
      <c r="AF201" t="e">
        <v>#N/A</v>
      </c>
      <c r="AG201">
        <v>2.9500398254394531</v>
      </c>
      <c r="AH201">
        <v>2.9985890197753906</v>
      </c>
      <c r="AI201">
        <v>3.2730873107910154</v>
      </c>
      <c r="AJ201">
        <v>2.3902307128906251</v>
      </c>
      <c r="AK201">
        <v>1.4358255386352539</v>
      </c>
      <c r="AL201">
        <v>1.441405906677246</v>
      </c>
      <c r="AM201">
        <v>2.3543356323242186</v>
      </c>
      <c r="AN201">
        <v>1.481256332397461</v>
      </c>
      <c r="AO201">
        <v>1.4950671768188477</v>
      </c>
      <c r="AP201">
        <v>1.4306970214843751</v>
      </c>
      <c r="AQ201">
        <v>1.3787800216674804</v>
      </c>
      <c r="AR201">
        <v>1.2263228988647461</v>
      </c>
      <c r="AS201">
        <v>1.2340680122375489</v>
      </c>
      <c r="AT201">
        <v>1.1549525928497315</v>
      </c>
      <c r="AU201">
        <v>1.1210367488861084</v>
      </c>
      <c r="AV201">
        <v>1.10549898147583</v>
      </c>
      <c r="AW201">
        <v>1.1279214477539063</v>
      </c>
      <c r="AX201">
        <v>1.1559622192382812</v>
      </c>
      <c r="AY201">
        <v>1.0475893068313598</v>
      </c>
      <c r="AZ201">
        <v>1.0541708755493164</v>
      </c>
      <c r="BA201">
        <v>1.0474064397811889</v>
      </c>
      <c r="BB201">
        <v>1.0468561935424805</v>
      </c>
      <c r="BC201">
        <v>1.0341708588600158</v>
      </c>
      <c r="BD201">
        <v>1.0168590748310089</v>
      </c>
      <c r="BE201">
        <v>1.0291861987113953</v>
      </c>
      <c r="BF201" t="e">
        <v>#N/A</v>
      </c>
    </row>
    <row r="202" spans="1:58" x14ac:dyDescent="0.35">
      <c r="A202" t="s">
        <v>310</v>
      </c>
      <c r="B202" t="e">
        <v>#N/A</v>
      </c>
      <c r="C202" t="e">
        <v>#N/A</v>
      </c>
      <c r="D202" t="e">
        <v>#N/A</v>
      </c>
      <c r="E202" t="e">
        <v>#N/A</v>
      </c>
      <c r="F202" t="e">
        <v>#N/A</v>
      </c>
      <c r="G202" t="e">
        <v>#N/A</v>
      </c>
      <c r="H202" t="e">
        <v>#N/A</v>
      </c>
      <c r="I202" t="e">
        <v>#N/A</v>
      </c>
      <c r="J202" t="e">
        <v>#N/A</v>
      </c>
      <c r="K202" t="e">
        <v>#N/A</v>
      </c>
      <c r="L202" t="e">
        <v>#N/A</v>
      </c>
      <c r="M202" t="e">
        <v>#N/A</v>
      </c>
      <c r="N202" t="e">
        <v>#N/A</v>
      </c>
      <c r="O202" t="e">
        <v>#N/A</v>
      </c>
      <c r="P202" t="e">
        <v>#N/A</v>
      </c>
      <c r="Q202" t="e">
        <v>#N/A</v>
      </c>
      <c r="R202" t="e">
        <v>#N/A</v>
      </c>
      <c r="S202" t="e">
        <v>#N/A</v>
      </c>
      <c r="T202" t="e">
        <v>#N/A</v>
      </c>
      <c r="U202" t="e">
        <v>#N/A</v>
      </c>
      <c r="V202" t="e">
        <v>#N/A</v>
      </c>
      <c r="W202" t="e">
        <v>#N/A</v>
      </c>
      <c r="X202" t="e">
        <v>#N/A</v>
      </c>
      <c r="Y202" t="e">
        <v>#N/A</v>
      </c>
      <c r="Z202" t="e">
        <v>#N/A</v>
      </c>
      <c r="AA202" t="e">
        <v>#N/A</v>
      </c>
      <c r="AB202" t="e">
        <v>#N/A</v>
      </c>
      <c r="AC202" t="e">
        <v>#N/A</v>
      </c>
      <c r="AD202" t="e">
        <v>#N/A</v>
      </c>
      <c r="AE202" t="e">
        <v>#N/A</v>
      </c>
      <c r="AF202">
        <v>1.1590291118621827</v>
      </c>
      <c r="AG202">
        <v>2.2862977600097656</v>
      </c>
      <c r="AH202">
        <v>15.9041845703125</v>
      </c>
      <c r="AI202">
        <v>9.8784075927734367</v>
      </c>
      <c r="AJ202">
        <v>4.0729806518554685</v>
      </c>
      <c r="AK202">
        <v>2.4400309753417968</v>
      </c>
      <c r="AL202">
        <v>1.4580189514160156</v>
      </c>
      <c r="AM202">
        <v>1.1505915927886963</v>
      </c>
      <c r="AN202">
        <v>1.1853868675231933</v>
      </c>
      <c r="AO202">
        <v>1.7238677978515624</v>
      </c>
      <c r="AP202">
        <v>1.376980972290039</v>
      </c>
      <c r="AQ202">
        <v>1.1648952865600586</v>
      </c>
      <c r="AR202">
        <v>1.1549295330047606</v>
      </c>
      <c r="AS202">
        <v>1.1378006172180175</v>
      </c>
      <c r="AT202">
        <v>1.2028207778930664</v>
      </c>
      <c r="AU202">
        <v>1.1930609512329102</v>
      </c>
      <c r="AV202">
        <v>1.1517004680633545</v>
      </c>
      <c r="AW202">
        <v>1.1380437564849855</v>
      </c>
      <c r="AX202">
        <v>1.1795961952209473</v>
      </c>
      <c r="AY202">
        <v>1.0199379551410674</v>
      </c>
      <c r="AZ202">
        <v>1.1418699169158935</v>
      </c>
      <c r="BA202">
        <v>1.2364165306091308</v>
      </c>
      <c r="BB202">
        <v>1.0829894065856933</v>
      </c>
      <c r="BC202">
        <v>1.0477045774459839</v>
      </c>
      <c r="BD202">
        <v>1.0898608493804931</v>
      </c>
      <c r="BE202">
        <v>1.0768120050430299</v>
      </c>
      <c r="BF202" t="e">
        <v>#N/A</v>
      </c>
    </row>
    <row r="203" spans="1:58" x14ac:dyDescent="0.35">
      <c r="A203" t="s">
        <v>311</v>
      </c>
      <c r="B203" t="e">
        <v>#N/A</v>
      </c>
      <c r="C203">
        <v>1.0712471342086791</v>
      </c>
      <c r="D203">
        <v>0.92028666019439698</v>
      </c>
      <c r="E203">
        <v>1.1355122852325439</v>
      </c>
      <c r="F203">
        <v>1.1602500343322755</v>
      </c>
      <c r="G203">
        <v>1.0696386480331421</v>
      </c>
      <c r="H203">
        <v>1.368592758178711</v>
      </c>
      <c r="I203">
        <v>1.3696646499633789</v>
      </c>
      <c r="J203">
        <v>1.0084849172830581</v>
      </c>
      <c r="K203">
        <v>0.98715870380401616</v>
      </c>
      <c r="L203">
        <v>1.0993640995025635</v>
      </c>
      <c r="M203">
        <v>0.99886133857071402</v>
      </c>
      <c r="N203">
        <v>1.0184633290767671</v>
      </c>
      <c r="O203">
        <v>1.0391625380516052</v>
      </c>
      <c r="P203">
        <v>1.1590691184997559</v>
      </c>
      <c r="Q203">
        <v>1.8796914672851563</v>
      </c>
      <c r="R203">
        <v>0.98108912467956544</v>
      </c>
      <c r="S203">
        <v>1.1351146602630615</v>
      </c>
      <c r="T203">
        <v>1.0366473889350891</v>
      </c>
      <c r="U203">
        <v>1.0606528568267821</v>
      </c>
      <c r="V203">
        <v>1.0306477522850037</v>
      </c>
      <c r="W203">
        <v>1.0771070194244385</v>
      </c>
      <c r="X203">
        <v>1.0488318014144897</v>
      </c>
      <c r="Y203">
        <v>1.0244921255111694</v>
      </c>
      <c r="Z203">
        <v>1.16856689453125</v>
      </c>
      <c r="AA203">
        <v>1.0456412982940675</v>
      </c>
      <c r="AB203">
        <v>0.92978267669677739</v>
      </c>
      <c r="AC203">
        <v>1.0066527646780015</v>
      </c>
      <c r="AD203">
        <v>1.0222537636756897</v>
      </c>
      <c r="AE203">
        <v>1.0529708671569824</v>
      </c>
      <c r="AF203">
        <v>1.1346146869659424</v>
      </c>
      <c r="AG203">
        <v>1.1497893619537354</v>
      </c>
      <c r="AH203">
        <v>1.0728328323364258</v>
      </c>
      <c r="AI203">
        <v>1.1387050247192383</v>
      </c>
      <c r="AJ203">
        <v>1.1719130325317382</v>
      </c>
      <c r="AK203">
        <v>1.5126658248901368</v>
      </c>
      <c r="AL203">
        <v>1.109214153289795</v>
      </c>
      <c r="AM203">
        <v>1.1562150287628175</v>
      </c>
      <c r="AN203">
        <v>1.02228200674057</v>
      </c>
      <c r="AO203">
        <v>0.90812391281127924</v>
      </c>
      <c r="AP203">
        <v>1.028310546875</v>
      </c>
      <c r="AQ203">
        <v>1.009748591184616</v>
      </c>
      <c r="AR203">
        <v>0.94691531181335453</v>
      </c>
      <c r="AS203">
        <v>1.2268642616271972</v>
      </c>
      <c r="AT203">
        <v>1.1365660572052001</v>
      </c>
      <c r="AU203">
        <v>1.1164639472961426</v>
      </c>
      <c r="AV203">
        <v>1.0909174919128417</v>
      </c>
      <c r="AW203">
        <v>1.118249273300171</v>
      </c>
      <c r="AX203">
        <v>1.1426680564880372</v>
      </c>
      <c r="AY203">
        <v>1.0823670387268067</v>
      </c>
      <c r="AZ203">
        <v>1.026370198726654</v>
      </c>
      <c r="BA203">
        <v>1.0731266927719116</v>
      </c>
      <c r="BB203">
        <v>1.0599904394149779</v>
      </c>
      <c r="BC203">
        <v>1.0476531124114989</v>
      </c>
      <c r="BD203">
        <v>1.0365184569358825</v>
      </c>
      <c r="BE203">
        <v>1.0120534825325012</v>
      </c>
      <c r="BF203" t="e">
        <v>#N/A</v>
      </c>
    </row>
    <row r="204" spans="1:58" x14ac:dyDescent="0.35">
      <c r="A204" t="s">
        <v>312</v>
      </c>
      <c r="B204" t="e">
        <v>#N/A</v>
      </c>
      <c r="C204" t="e">
        <v>#N/A</v>
      </c>
      <c r="D204" t="e">
        <v>#N/A</v>
      </c>
      <c r="E204" t="e">
        <v>#N/A</v>
      </c>
      <c r="F204" t="e">
        <v>#N/A</v>
      </c>
      <c r="G204" t="e">
        <v>#N/A</v>
      </c>
      <c r="H204" t="e">
        <v>#N/A</v>
      </c>
      <c r="I204" t="e">
        <v>#N/A</v>
      </c>
      <c r="J204" t="e">
        <v>#N/A</v>
      </c>
      <c r="K204" t="e">
        <v>#N/A</v>
      </c>
      <c r="L204" t="e">
        <v>#N/A</v>
      </c>
      <c r="M204" t="e">
        <v>#N/A</v>
      </c>
      <c r="N204" t="e">
        <v>#N/A</v>
      </c>
      <c r="O204" t="e">
        <v>#N/A</v>
      </c>
      <c r="P204" t="e">
        <v>#N/A</v>
      </c>
      <c r="Q204" t="e">
        <v>#N/A</v>
      </c>
      <c r="R204" t="e">
        <v>#N/A</v>
      </c>
      <c r="S204" t="e">
        <v>#N/A</v>
      </c>
      <c r="T204" t="e">
        <v>#N/A</v>
      </c>
      <c r="U204" t="e">
        <v>#N/A</v>
      </c>
      <c r="V204" t="e">
        <v>#N/A</v>
      </c>
      <c r="W204" t="e">
        <v>#N/A</v>
      </c>
      <c r="X204" t="e">
        <v>#N/A</v>
      </c>
      <c r="Y204">
        <v>1.1789676666259765</v>
      </c>
      <c r="Z204">
        <v>1.1586563968658448</v>
      </c>
      <c r="AA204">
        <v>1.0153898227214813</v>
      </c>
      <c r="AB204">
        <v>0.99690293997526169</v>
      </c>
      <c r="AC204">
        <v>1.0451742887496949</v>
      </c>
      <c r="AD204">
        <v>1.1837398910522461</v>
      </c>
      <c r="AE204">
        <v>0.97207905769348146</v>
      </c>
      <c r="AF204">
        <v>1.0900643920898438</v>
      </c>
      <c r="AG204">
        <v>1.0611136770248413</v>
      </c>
      <c r="AH204">
        <v>1.0856597232818603</v>
      </c>
      <c r="AI204">
        <v>1.0065473318099976</v>
      </c>
      <c r="AJ204">
        <v>1.6822794342041016</v>
      </c>
      <c r="AK204">
        <v>0.93024538040161131</v>
      </c>
      <c r="AL204">
        <v>1.045900535583496</v>
      </c>
      <c r="AM204">
        <v>1.1183640766143799</v>
      </c>
      <c r="AN204">
        <v>1.0341364407539368</v>
      </c>
      <c r="AO204">
        <v>1.0248181748390197</v>
      </c>
      <c r="AP204">
        <v>1.0289197921752931</v>
      </c>
      <c r="AQ204">
        <v>1.0242676734924316</v>
      </c>
      <c r="AR204">
        <v>1.0243394756317139</v>
      </c>
      <c r="AS204">
        <v>1.0261763358116149</v>
      </c>
      <c r="AT204">
        <v>1.070151629447937</v>
      </c>
      <c r="AU204">
        <v>1.0085608130693435</v>
      </c>
      <c r="AV204">
        <v>1.0926328659057618</v>
      </c>
      <c r="AW204">
        <v>0.99862324729561802</v>
      </c>
      <c r="AX204">
        <v>1.0860200786590577</v>
      </c>
      <c r="AY204">
        <v>1.0243784046173097</v>
      </c>
      <c r="AZ204">
        <v>1.017176878452301</v>
      </c>
      <c r="BA204">
        <v>1.0231357669830323</v>
      </c>
      <c r="BB204">
        <v>1.039601640701294</v>
      </c>
      <c r="BC204">
        <v>1.0171854245662688</v>
      </c>
      <c r="BD204">
        <v>1.0029630574584008</v>
      </c>
      <c r="BE204">
        <v>1.0274197244644165</v>
      </c>
      <c r="BF204" t="e">
        <v>#N/A</v>
      </c>
    </row>
    <row r="205" spans="1:58" x14ac:dyDescent="0.35">
      <c r="A205" t="s">
        <v>313</v>
      </c>
      <c r="B205" t="e">
        <v>#N/A</v>
      </c>
      <c r="C205" t="e">
        <v>#N/A</v>
      </c>
      <c r="D205" t="e">
        <v>#N/A</v>
      </c>
      <c r="E205" t="e">
        <v>#N/A</v>
      </c>
      <c r="F205" t="e">
        <v>#N/A</v>
      </c>
      <c r="G205" t="e">
        <v>#N/A</v>
      </c>
      <c r="H205" t="e">
        <v>#N/A</v>
      </c>
      <c r="I205" t="e">
        <v>#N/A</v>
      </c>
      <c r="J205" t="e">
        <v>#N/A</v>
      </c>
      <c r="K205" t="e">
        <v>#N/A</v>
      </c>
      <c r="L205" t="e">
        <v>#N/A</v>
      </c>
      <c r="M205">
        <v>1.071791501045227</v>
      </c>
      <c r="N205">
        <v>1.0563265657424927</v>
      </c>
      <c r="O205">
        <v>1.1273869609832763</v>
      </c>
      <c r="P205">
        <v>1.2024645233154296</v>
      </c>
      <c r="Q205">
        <v>1.1698311614990233</v>
      </c>
      <c r="R205">
        <v>1.1745422172546387</v>
      </c>
      <c r="S205">
        <v>1.1847688674926757</v>
      </c>
      <c r="T205">
        <v>1.1394550418853759</v>
      </c>
      <c r="U205">
        <v>1.1545099925994873</v>
      </c>
      <c r="V205">
        <v>1.2081570625305176</v>
      </c>
      <c r="W205">
        <v>1.187868938446045</v>
      </c>
      <c r="X205">
        <v>1.1754105186462402</v>
      </c>
      <c r="Y205">
        <v>1.1509690284729004</v>
      </c>
      <c r="Z205">
        <v>1.1076190376281738</v>
      </c>
      <c r="AA205">
        <v>1.091745252609253</v>
      </c>
      <c r="AB205">
        <v>1.0748846244812011</v>
      </c>
      <c r="AC205">
        <v>1.0600925874710083</v>
      </c>
      <c r="AD205">
        <v>1.0665040636062622</v>
      </c>
      <c r="AE205">
        <v>1.0619731426239014</v>
      </c>
      <c r="AF205">
        <v>1.0839439487457276</v>
      </c>
      <c r="AG205">
        <v>1.0754144716262817</v>
      </c>
      <c r="AH205">
        <v>1.0439976739883423</v>
      </c>
      <c r="AI205">
        <v>1.0426035499572754</v>
      </c>
      <c r="AJ205">
        <v>1.0387117910385131</v>
      </c>
      <c r="AK205">
        <v>1.0533015155792236</v>
      </c>
      <c r="AL205">
        <v>1.0399804043769836</v>
      </c>
      <c r="AM205">
        <v>1.0169422388076783</v>
      </c>
      <c r="AN205">
        <v>1.0172965741157531</v>
      </c>
      <c r="AO205">
        <v>1.0156861186027526</v>
      </c>
      <c r="AP205">
        <v>1.0262872338294984</v>
      </c>
      <c r="AQ205">
        <v>1.0269384741783143</v>
      </c>
      <c r="AR205">
        <v>1.0237561655044556</v>
      </c>
      <c r="AS205">
        <v>1.0241355586051941</v>
      </c>
      <c r="AT205">
        <v>1.0193239986896514</v>
      </c>
      <c r="AU205">
        <v>1.018775339126587</v>
      </c>
      <c r="AV205">
        <v>1.0194710075855256</v>
      </c>
      <c r="AW205">
        <v>1.017403712272644</v>
      </c>
      <c r="AX205">
        <v>1.0323051881790162</v>
      </c>
      <c r="AY205" t="e">
        <v>#N/A</v>
      </c>
      <c r="AZ205" t="e">
        <v>#N/A</v>
      </c>
      <c r="BA205" t="e">
        <v>#N/A</v>
      </c>
      <c r="BB205" t="e">
        <v>#N/A</v>
      </c>
      <c r="BC205" t="e">
        <v>#N/A</v>
      </c>
      <c r="BD205" t="e">
        <v>#N/A</v>
      </c>
      <c r="BE205" t="e">
        <v>#N/A</v>
      </c>
      <c r="BF205" t="e">
        <v>#N/A</v>
      </c>
    </row>
    <row r="206" spans="1:58" x14ac:dyDescent="0.35">
      <c r="A206" t="s">
        <v>314</v>
      </c>
      <c r="B206" t="e">
        <v>#N/A</v>
      </c>
      <c r="C206" t="e">
        <v>#N/A</v>
      </c>
      <c r="D206" t="e">
        <v>#N/A</v>
      </c>
      <c r="E206" t="e">
        <v>#N/A</v>
      </c>
      <c r="F206" t="e">
        <v>#N/A</v>
      </c>
      <c r="G206" t="e">
        <v>#N/A</v>
      </c>
      <c r="H206" t="e">
        <v>#N/A</v>
      </c>
      <c r="I206" t="e">
        <v>#N/A</v>
      </c>
      <c r="J206" t="e">
        <v>#N/A</v>
      </c>
      <c r="K206" t="e">
        <v>#N/A</v>
      </c>
      <c r="L206" t="e">
        <v>#N/A</v>
      </c>
      <c r="M206" t="e">
        <v>#N/A</v>
      </c>
      <c r="N206" t="e">
        <v>#N/A</v>
      </c>
      <c r="O206" t="e">
        <v>#N/A</v>
      </c>
      <c r="P206" t="e">
        <v>#N/A</v>
      </c>
      <c r="Q206" t="e">
        <v>#N/A</v>
      </c>
      <c r="R206" t="e">
        <v>#N/A</v>
      </c>
      <c r="S206" t="e">
        <v>#N/A</v>
      </c>
      <c r="T206" t="e">
        <v>#N/A</v>
      </c>
      <c r="U206" t="e">
        <v>#N/A</v>
      </c>
      <c r="V206" t="e">
        <v>#N/A</v>
      </c>
      <c r="W206" t="e">
        <v>#N/A</v>
      </c>
      <c r="X206" t="e">
        <v>#N/A</v>
      </c>
      <c r="Y206" t="e">
        <v>#N/A</v>
      </c>
      <c r="Z206" t="e">
        <v>#N/A</v>
      </c>
      <c r="AA206" t="e">
        <v>#N/A</v>
      </c>
      <c r="AB206" t="e">
        <v>#N/A</v>
      </c>
      <c r="AC206" t="e">
        <v>#N/A</v>
      </c>
      <c r="AD206" t="e">
        <v>#N/A</v>
      </c>
      <c r="AE206" t="e">
        <v>#N/A</v>
      </c>
      <c r="AF206" t="e">
        <v>#N/A</v>
      </c>
      <c r="AG206" t="e">
        <v>#N/A</v>
      </c>
      <c r="AH206" t="e">
        <v>#N/A</v>
      </c>
      <c r="AI206" t="e">
        <v>#N/A</v>
      </c>
      <c r="AJ206" t="e">
        <v>#N/A</v>
      </c>
      <c r="AK206" t="e">
        <v>#N/A</v>
      </c>
      <c r="AL206" t="e">
        <v>#N/A</v>
      </c>
      <c r="AM206" t="e">
        <v>#N/A</v>
      </c>
      <c r="AN206" t="e">
        <v>#N/A</v>
      </c>
      <c r="AO206" t="e">
        <v>#N/A</v>
      </c>
      <c r="AP206" t="e">
        <v>#N/A</v>
      </c>
      <c r="AQ206" t="e">
        <v>#N/A</v>
      </c>
      <c r="AR206">
        <v>1.1193739986419677</v>
      </c>
      <c r="AS206">
        <v>1.1545750999450684</v>
      </c>
      <c r="AT206">
        <v>1.1157334232330323</v>
      </c>
      <c r="AU206">
        <v>1.1924475860595702</v>
      </c>
      <c r="AV206">
        <v>1.1511909389495849</v>
      </c>
      <c r="AW206">
        <v>1.1423375701904297</v>
      </c>
      <c r="AX206">
        <v>1.2937690544128417</v>
      </c>
      <c r="AY206">
        <v>1.0757021379470826</v>
      </c>
      <c r="AZ206">
        <v>1.1247832298278808</v>
      </c>
      <c r="BA206">
        <v>1.0777896404266358</v>
      </c>
      <c r="BB206">
        <v>1.136090030670166</v>
      </c>
      <c r="BC206">
        <v>1.1072057247161866</v>
      </c>
      <c r="BD206">
        <v>1.0840580749511719</v>
      </c>
      <c r="BE206">
        <v>1.0489606285095214</v>
      </c>
      <c r="BF206" t="e">
        <v>#N/A</v>
      </c>
    </row>
    <row r="207" spans="1:58" x14ac:dyDescent="0.35">
      <c r="A207" t="s">
        <v>315</v>
      </c>
      <c r="B207" t="e">
        <v>#N/A</v>
      </c>
      <c r="C207" t="e">
        <v>#N/A</v>
      </c>
      <c r="D207" t="e">
        <v>#N/A</v>
      </c>
      <c r="E207" t="e">
        <v>#N/A</v>
      </c>
      <c r="F207" t="e">
        <v>#N/A</v>
      </c>
      <c r="G207" t="e">
        <v>#N/A</v>
      </c>
      <c r="H207" t="e">
        <v>#N/A</v>
      </c>
      <c r="I207" t="e">
        <v>#N/A</v>
      </c>
      <c r="J207" t="e">
        <v>#N/A</v>
      </c>
      <c r="K207">
        <v>1.0101667237281799</v>
      </c>
      <c r="L207">
        <v>1.1050667762756348</v>
      </c>
      <c r="M207">
        <v>1.1395902824401856</v>
      </c>
      <c r="N207">
        <v>1.032325463294983</v>
      </c>
      <c r="O207">
        <v>1.12752516746521</v>
      </c>
      <c r="P207">
        <v>2.3734817504882812</v>
      </c>
      <c r="Q207">
        <v>1.0093476819992064</v>
      </c>
      <c r="R207">
        <v>1.2267269325256347</v>
      </c>
      <c r="S207">
        <v>1.0828277778625488</v>
      </c>
      <c r="T207">
        <v>1.0538540983200073</v>
      </c>
      <c r="U207">
        <v>1.2553941345214843</v>
      </c>
      <c r="V207">
        <v>1.3661998748779296</v>
      </c>
      <c r="W207">
        <v>1.0866972160339357</v>
      </c>
      <c r="X207">
        <v>0.94083542346954341</v>
      </c>
      <c r="Y207">
        <v>0.92192757606506348</v>
      </c>
      <c r="Z207">
        <v>0.97655484914779667</v>
      </c>
      <c r="AA207">
        <v>0.94467489242553715</v>
      </c>
      <c r="AB207">
        <v>0.81616249084472658</v>
      </c>
      <c r="AC207">
        <v>1.0355543065071107</v>
      </c>
      <c r="AD207">
        <v>0.9516148567199707</v>
      </c>
      <c r="AE207">
        <v>1.0796412611007691</v>
      </c>
      <c r="AF207">
        <v>1.1306373977661133</v>
      </c>
      <c r="AG207">
        <v>1.0308186221122742</v>
      </c>
      <c r="AH207">
        <v>0.9919169026613236</v>
      </c>
      <c r="AI207">
        <v>0.96928017139434819</v>
      </c>
      <c r="AJ207">
        <v>1.0097440159320832</v>
      </c>
      <c r="AK207">
        <v>1.0584012413024901</v>
      </c>
      <c r="AL207">
        <v>1.0710556411743164</v>
      </c>
      <c r="AM207">
        <v>1.0195322501659394</v>
      </c>
      <c r="AN207">
        <v>0.86029859542846676</v>
      </c>
      <c r="AO207">
        <v>1.1124908256530761</v>
      </c>
      <c r="AP207">
        <v>1.1164484977722169</v>
      </c>
      <c r="AQ207">
        <v>0.96589718341827391</v>
      </c>
      <c r="AR207">
        <v>1.0289513635635377</v>
      </c>
      <c r="AS207">
        <v>1.0570461177825927</v>
      </c>
      <c r="AT207">
        <v>1.1037083339691163</v>
      </c>
      <c r="AU207">
        <v>1.1826525306701661</v>
      </c>
      <c r="AV207">
        <v>1.0862569808959961</v>
      </c>
      <c r="AW207">
        <v>1.0419465732574462</v>
      </c>
      <c r="AX207">
        <v>1.1532643032073975</v>
      </c>
      <c r="AY207">
        <v>0.81068199157714849</v>
      </c>
      <c r="AZ207">
        <v>1.1719135475158691</v>
      </c>
      <c r="BA207">
        <v>1.1557640171051025</v>
      </c>
      <c r="BB207">
        <v>1.0402515268325805</v>
      </c>
      <c r="BC207">
        <v>0.98776996016502383</v>
      </c>
      <c r="BD207">
        <v>0.97720030546188352</v>
      </c>
      <c r="BE207">
        <v>0.82809347152709956</v>
      </c>
      <c r="BF207" t="e">
        <v>#N/A</v>
      </c>
    </row>
    <row r="208" spans="1:58" x14ac:dyDescent="0.35">
      <c r="A208" t="s">
        <v>316</v>
      </c>
      <c r="B208" t="e">
        <v>#N/A</v>
      </c>
      <c r="C208">
        <v>1.0246857738494872</v>
      </c>
      <c r="D208">
        <v>1.0253924775123595</v>
      </c>
      <c r="E208">
        <v>1.0148655557632447</v>
      </c>
      <c r="F208">
        <v>1.0199535024166106</v>
      </c>
      <c r="G208">
        <v>1.004528208076954</v>
      </c>
      <c r="H208">
        <v>1.0041622272133828</v>
      </c>
      <c r="I208">
        <v>1.0133299887180329</v>
      </c>
      <c r="J208">
        <v>0.99457631349563602</v>
      </c>
      <c r="K208">
        <v>1.0686677551269532</v>
      </c>
      <c r="L208">
        <v>1.020428602695465</v>
      </c>
      <c r="M208">
        <v>1.0300180840492248</v>
      </c>
      <c r="N208">
        <v>1.0410363960266114</v>
      </c>
      <c r="O208">
        <v>1.0768439769744873</v>
      </c>
      <c r="P208">
        <v>1.1676119422912599</v>
      </c>
      <c r="Q208">
        <v>1.1162914466857909</v>
      </c>
      <c r="R208">
        <v>1.0378921484947206</v>
      </c>
      <c r="S208">
        <v>1.0816395473480225</v>
      </c>
      <c r="T208">
        <v>1.067726321220398</v>
      </c>
      <c r="U208">
        <v>1.0970658111572265</v>
      </c>
      <c r="V208">
        <v>1.1152872085571288</v>
      </c>
      <c r="W208">
        <v>1.1099834442138672</v>
      </c>
      <c r="X208">
        <v>1.0976733016967772</v>
      </c>
      <c r="Y208">
        <v>1.0927421283721923</v>
      </c>
      <c r="Z208">
        <v>1.0779123878479004</v>
      </c>
      <c r="AA208">
        <v>1.0899146842956542</v>
      </c>
      <c r="AB208">
        <v>1.0573763322830201</v>
      </c>
      <c r="AC208">
        <v>0.98409520626068114</v>
      </c>
      <c r="AD208">
        <v>0.98597321510314939</v>
      </c>
      <c r="AE208">
        <v>1.0151732242107392</v>
      </c>
      <c r="AF208">
        <v>0.99982128769159317</v>
      </c>
      <c r="AG208">
        <v>0.99275796949863437</v>
      </c>
      <c r="AH208">
        <v>0.99070722699165348</v>
      </c>
      <c r="AI208">
        <v>0.99870358765125278</v>
      </c>
      <c r="AJ208">
        <v>1.3389108276367188</v>
      </c>
      <c r="AK208">
        <v>1.0736789321899414</v>
      </c>
      <c r="AL208">
        <v>1.0431661319732666</v>
      </c>
      <c r="AM208">
        <v>1.0205068755149842</v>
      </c>
      <c r="AN208">
        <v>1.0275598025321961</v>
      </c>
      <c r="AO208">
        <v>1.0034168702363968</v>
      </c>
      <c r="AP208">
        <v>1.0194781804084778</v>
      </c>
      <c r="AQ208">
        <v>1.0261385321617127</v>
      </c>
      <c r="AR208">
        <v>1.0329982233047486</v>
      </c>
      <c r="AS208">
        <v>1.0051254498958588</v>
      </c>
      <c r="AT208">
        <v>1.0053022021055222</v>
      </c>
      <c r="AU208">
        <v>1.0248310732841492</v>
      </c>
      <c r="AV208">
        <v>1.0399199604988099</v>
      </c>
      <c r="AW208">
        <v>1.0531794834136963</v>
      </c>
      <c r="AX208">
        <v>1.0681705951690674</v>
      </c>
      <c r="AY208">
        <v>0.98300194501876836</v>
      </c>
      <c r="AZ208">
        <v>1.0180502331256867</v>
      </c>
      <c r="BA208">
        <v>1.0404871559143067</v>
      </c>
      <c r="BB208">
        <v>1.024822096824646</v>
      </c>
      <c r="BC208">
        <v>0.97545725107192993</v>
      </c>
      <c r="BD208">
        <v>0.99038281261920924</v>
      </c>
      <c r="BE208">
        <v>1.0003197535872459</v>
      </c>
      <c r="BF208" t="e">
        <v>#N/A</v>
      </c>
    </row>
    <row r="209" spans="1:58" x14ac:dyDescent="0.35">
      <c r="A209" t="s">
        <v>317</v>
      </c>
      <c r="B209" t="e">
        <v>#N/A</v>
      </c>
      <c r="C209" t="e">
        <v>#N/A</v>
      </c>
      <c r="D209" t="e">
        <v>#N/A</v>
      </c>
      <c r="E209" t="e">
        <v>#N/A</v>
      </c>
      <c r="F209" t="e">
        <v>#N/A</v>
      </c>
      <c r="G209" t="e">
        <v>#N/A</v>
      </c>
      <c r="H209" t="e">
        <v>#N/A</v>
      </c>
      <c r="I209" t="e">
        <v>#N/A</v>
      </c>
      <c r="J209" t="e">
        <v>#N/A</v>
      </c>
      <c r="K209" t="e">
        <v>#N/A</v>
      </c>
      <c r="L209" t="e">
        <v>#N/A</v>
      </c>
      <c r="M209" t="e">
        <v>#N/A</v>
      </c>
      <c r="N209" t="e">
        <v>#N/A</v>
      </c>
      <c r="O209" t="e">
        <v>#N/A</v>
      </c>
      <c r="P209" t="e">
        <v>#N/A</v>
      </c>
      <c r="Q209" t="e">
        <v>#N/A</v>
      </c>
      <c r="R209" t="e">
        <v>#N/A</v>
      </c>
      <c r="S209" t="e">
        <v>#N/A</v>
      </c>
      <c r="T209" t="e">
        <v>#N/A</v>
      </c>
      <c r="U209" t="e">
        <v>#N/A</v>
      </c>
      <c r="V209" t="e">
        <v>#N/A</v>
      </c>
      <c r="W209" t="e">
        <v>#N/A</v>
      </c>
      <c r="X209" t="e">
        <v>#N/A</v>
      </c>
      <c r="Y209" t="e">
        <v>#N/A</v>
      </c>
      <c r="Z209" t="e">
        <v>#N/A</v>
      </c>
      <c r="AA209" t="e">
        <v>#N/A</v>
      </c>
      <c r="AB209" t="e">
        <v>#N/A</v>
      </c>
      <c r="AC209" t="e">
        <v>#N/A</v>
      </c>
      <c r="AD209" t="e">
        <v>#N/A</v>
      </c>
      <c r="AE209" t="e">
        <v>#N/A</v>
      </c>
      <c r="AF209" t="e">
        <v>#N/A</v>
      </c>
      <c r="AG209" t="e">
        <v>#N/A</v>
      </c>
      <c r="AH209" t="e">
        <v>#N/A</v>
      </c>
      <c r="AI209" t="e">
        <v>#N/A</v>
      </c>
      <c r="AJ209" t="e">
        <v>#N/A</v>
      </c>
      <c r="AK209" t="e">
        <v>#N/A</v>
      </c>
      <c r="AL209">
        <v>1.8522600555419921</v>
      </c>
      <c r="AM209">
        <v>1.184058952331543</v>
      </c>
      <c r="AN209">
        <v>1.2541362762451171</v>
      </c>
      <c r="AO209">
        <v>1.332364845275879</v>
      </c>
      <c r="AP209">
        <v>1.7857852935791017</v>
      </c>
      <c r="AQ209">
        <v>1.8924465179443359</v>
      </c>
      <c r="AR209">
        <v>1.1804328155517578</v>
      </c>
      <c r="AS209">
        <v>1.1258947277069091</v>
      </c>
      <c r="AT209">
        <v>1.0908699417114258</v>
      </c>
      <c r="AU209">
        <v>1.1432937145233155</v>
      </c>
      <c r="AV209">
        <v>1.1186184883117676</v>
      </c>
      <c r="AW209">
        <v>1.082179880142212</v>
      </c>
      <c r="AX209">
        <v>1.1061710739135742</v>
      </c>
      <c r="AY209">
        <v>1.0829803562164306</v>
      </c>
      <c r="AZ209">
        <v>1.0587933111190795</v>
      </c>
      <c r="BA209">
        <v>1.0956103992462158</v>
      </c>
      <c r="BB209">
        <v>1.0626358222961425</v>
      </c>
      <c r="BC209">
        <v>1.0543982934951783</v>
      </c>
      <c r="BD209">
        <v>1.0270811009407044</v>
      </c>
      <c r="BE209">
        <v>1.0267599964141845</v>
      </c>
      <c r="BF209" t="e">
        <v>#N/A</v>
      </c>
    </row>
    <row r="210" spans="1:58" x14ac:dyDescent="0.35">
      <c r="A210" t="s">
        <v>318</v>
      </c>
      <c r="B210" t="e">
        <v>#N/A</v>
      </c>
      <c r="C210">
        <v>1.0145690286159514</v>
      </c>
      <c r="D210">
        <v>1.0059902060031891</v>
      </c>
      <c r="E210">
        <v>0.99997537042712792</v>
      </c>
      <c r="F210">
        <v>1.0437958431243897</v>
      </c>
      <c r="G210">
        <v>1.0245082020759582</v>
      </c>
      <c r="H210">
        <v>0.92525734424591066</v>
      </c>
      <c r="I210">
        <v>1.020392460823059</v>
      </c>
      <c r="J210">
        <v>1.0339807033538819</v>
      </c>
      <c r="K210">
        <v>1.0235162377357483</v>
      </c>
      <c r="L210">
        <v>1.029053795337677</v>
      </c>
      <c r="M210">
        <v>1.0157443034648894</v>
      </c>
      <c r="N210">
        <v>1.2771121788024902</v>
      </c>
      <c r="O210">
        <v>1.1254807376861573</v>
      </c>
      <c r="P210">
        <v>1.2093436622619629</v>
      </c>
      <c r="Q210">
        <v>1.1350723648071288</v>
      </c>
      <c r="R210">
        <v>1.0913417053222656</v>
      </c>
      <c r="S210">
        <v>1.4380524826049805</v>
      </c>
      <c r="T210">
        <v>0.99544760525226594</v>
      </c>
      <c r="U210">
        <v>1.1700996780395507</v>
      </c>
      <c r="V210">
        <v>1.2206134605407715</v>
      </c>
      <c r="W210">
        <v>1.1314933204650879</v>
      </c>
      <c r="X210">
        <v>1.0019985005259513</v>
      </c>
      <c r="Y210">
        <v>1.0422680759429932</v>
      </c>
      <c r="Z210">
        <v>1.0293044519424439</v>
      </c>
      <c r="AA210">
        <v>1.0151364755630494</v>
      </c>
      <c r="AB210">
        <v>1.0674113082885741</v>
      </c>
      <c r="AC210">
        <v>1.0414097976684571</v>
      </c>
      <c r="AD210">
        <v>1.0385939216613769</v>
      </c>
      <c r="AE210">
        <v>1.0128710782527923</v>
      </c>
      <c r="AF210">
        <v>1.0682671499252319</v>
      </c>
      <c r="AG210">
        <v>0.97956845045089724</v>
      </c>
      <c r="AH210">
        <v>1.0467956066131592</v>
      </c>
      <c r="AI210">
        <v>1.0410201692581176</v>
      </c>
      <c r="AJ210">
        <v>1.0096112179756165</v>
      </c>
      <c r="AK210">
        <v>0.99221262037754054</v>
      </c>
      <c r="AL210">
        <v>0.98467610836029051</v>
      </c>
      <c r="AM210">
        <v>1.0108375597000121</v>
      </c>
      <c r="AN210">
        <v>1.043658537864685</v>
      </c>
      <c r="AO210">
        <v>1.0205663156509399</v>
      </c>
      <c r="AP210">
        <v>1.0398372721672058</v>
      </c>
      <c r="AQ210">
        <v>1.061567587852478</v>
      </c>
      <c r="AR210">
        <v>1.0361316514015197</v>
      </c>
      <c r="AS210">
        <v>1.0594683170318604</v>
      </c>
      <c r="AT210">
        <v>1.2467411994934081</v>
      </c>
      <c r="AU210">
        <v>1.0045864516496659</v>
      </c>
      <c r="AV210">
        <v>1.0144234466552735</v>
      </c>
      <c r="AW210">
        <v>1.1179983901977539</v>
      </c>
      <c r="AX210">
        <v>1.3496512603759765</v>
      </c>
      <c r="AY210">
        <v>1.2749417877197267</v>
      </c>
      <c r="AZ210">
        <v>0.95787276268005372</v>
      </c>
      <c r="BA210">
        <v>1.0449623584747314</v>
      </c>
      <c r="BB210">
        <v>1.1048963642120362</v>
      </c>
      <c r="BC210">
        <v>1.0321889877319337</v>
      </c>
      <c r="BD210">
        <v>1.0314922857284545</v>
      </c>
      <c r="BE210">
        <v>1.0213532209396363</v>
      </c>
      <c r="BF210" t="e">
        <v>#N/A</v>
      </c>
    </row>
    <row r="211" spans="1:58" x14ac:dyDescent="0.35">
      <c r="A211" t="s">
        <v>319</v>
      </c>
      <c r="B211" t="e">
        <v>#N/A</v>
      </c>
      <c r="C211">
        <v>0.99999974808682968</v>
      </c>
      <c r="D211">
        <v>1.0000001003472334</v>
      </c>
      <c r="E211">
        <v>1.0000002341828258</v>
      </c>
      <c r="F211">
        <v>0.99999991008778122</v>
      </c>
      <c r="G211">
        <v>1.0519691562652589</v>
      </c>
      <c r="H211">
        <v>1.0273346877098084</v>
      </c>
      <c r="I211">
        <v>0.94149286270141597</v>
      </c>
      <c r="J211">
        <v>1.0666698360443114</v>
      </c>
      <c r="K211">
        <v>1.1416495990753175</v>
      </c>
      <c r="L211">
        <v>0.97857526063919065</v>
      </c>
      <c r="M211">
        <v>0.93070634841918942</v>
      </c>
      <c r="N211">
        <v>1.0595027923583984</v>
      </c>
      <c r="O211">
        <v>1.2322515869140624</v>
      </c>
      <c r="P211">
        <v>1.1416090869903563</v>
      </c>
      <c r="Q211">
        <v>1.0886874008178711</v>
      </c>
      <c r="R211">
        <v>1.0828420543670654</v>
      </c>
      <c r="S211">
        <v>1.197469482421875</v>
      </c>
      <c r="T211">
        <v>1.2385011291503907</v>
      </c>
      <c r="U211">
        <v>1.1153571224212646</v>
      </c>
      <c r="V211">
        <v>0.93991265296936033</v>
      </c>
      <c r="W211">
        <v>1.0869831180572509</v>
      </c>
      <c r="X211">
        <v>1.185016269683838</v>
      </c>
      <c r="Y211">
        <v>1.1943895530700683</v>
      </c>
      <c r="Z211">
        <v>1.3976725769042968</v>
      </c>
      <c r="AA211">
        <v>1.6888971710205078</v>
      </c>
      <c r="AB211">
        <v>1.7850379943847656</v>
      </c>
      <c r="AC211">
        <v>2.6567663574218749</v>
      </c>
      <c r="AD211">
        <v>1.6428824615478517</v>
      </c>
      <c r="AE211">
        <v>1.6149127578735352</v>
      </c>
      <c r="AF211">
        <v>1.7059155273437501</v>
      </c>
      <c r="AG211">
        <v>2.2876167297363281</v>
      </c>
      <c r="AH211">
        <v>1.820235824584961</v>
      </c>
      <c r="AI211">
        <v>1.2673632240295409</v>
      </c>
      <c r="AJ211">
        <v>1.2506204223632813</v>
      </c>
      <c r="AK211">
        <v>1.335979881286621</v>
      </c>
      <c r="AL211">
        <v>1.295804843902588</v>
      </c>
      <c r="AM211">
        <v>1.0225276970863342</v>
      </c>
      <c r="AN211">
        <v>1.2377512168884277</v>
      </c>
      <c r="AO211">
        <v>1.1719384956359864</v>
      </c>
      <c r="AP211">
        <v>1.0328114318847657</v>
      </c>
      <c r="AQ211">
        <v>1.7355826568603516</v>
      </c>
      <c r="AR211">
        <v>0.96064730167388912</v>
      </c>
      <c r="AS211">
        <v>1.131943063735962</v>
      </c>
      <c r="AT211">
        <v>1.1282500362396239</v>
      </c>
      <c r="AU211">
        <v>1.1661545372009277</v>
      </c>
      <c r="AV211">
        <v>1.1248606491088866</v>
      </c>
      <c r="AW211">
        <v>1.0679615783691405</v>
      </c>
      <c r="AX211">
        <v>1.0999226188659668</v>
      </c>
      <c r="AY211">
        <v>1.0783941984176635</v>
      </c>
      <c r="AZ211">
        <v>1.1718649291992187</v>
      </c>
      <c r="BA211">
        <v>1.1730377769470215</v>
      </c>
      <c r="BB211">
        <v>1.1204107761383058</v>
      </c>
      <c r="BC211">
        <v>1.0692515277862549</v>
      </c>
      <c r="BD211">
        <v>1.0179731249809265</v>
      </c>
      <c r="BE211">
        <v>1.1886476325988768</v>
      </c>
      <c r="BF211" t="e">
        <v>#N/A</v>
      </c>
    </row>
    <row r="212" spans="1:58" x14ac:dyDescent="0.35">
      <c r="A212" t="s">
        <v>320</v>
      </c>
      <c r="B212" t="e">
        <v>#N/A</v>
      </c>
      <c r="C212">
        <v>1.0033071029186249</v>
      </c>
      <c r="D212">
        <v>1.0087267583608628</v>
      </c>
      <c r="E212">
        <v>1.0097680741548538</v>
      </c>
      <c r="F212">
        <v>1.0116253852844239</v>
      </c>
      <c r="G212">
        <v>1.0130605649948121</v>
      </c>
      <c r="H212">
        <v>1.0146315681934357</v>
      </c>
      <c r="I212">
        <v>1.0056046026945114</v>
      </c>
      <c r="J212">
        <v>1.0135798287391662</v>
      </c>
      <c r="K212">
        <v>1.0237226724624633</v>
      </c>
      <c r="L212">
        <v>1.0159217524528503</v>
      </c>
      <c r="M212">
        <v>1.0516568517684937</v>
      </c>
      <c r="N212">
        <v>1.0552762126922608</v>
      </c>
      <c r="O212">
        <v>1.1266405868530274</v>
      </c>
      <c r="P212">
        <v>1.1590389251708983</v>
      </c>
      <c r="Q212">
        <v>1.0236708498001099</v>
      </c>
      <c r="R212">
        <v>1.0171529376506805</v>
      </c>
      <c r="S212">
        <v>1.0139928972721099</v>
      </c>
      <c r="T212">
        <v>1.0315341949462891</v>
      </c>
      <c r="U212">
        <v>1.0535817813873292</v>
      </c>
      <c r="V212">
        <v>1.1121527290344237</v>
      </c>
      <c r="W212">
        <v>1.0600174236297608</v>
      </c>
      <c r="X212">
        <v>1.044544553756714</v>
      </c>
      <c r="Y212">
        <v>1.0316811394691467</v>
      </c>
      <c r="Z212">
        <v>1.0076171422004701</v>
      </c>
      <c r="AA212">
        <v>0.98571572780609129</v>
      </c>
      <c r="AB212">
        <v>0.98763251662254337</v>
      </c>
      <c r="AC212">
        <v>1.0056034785509109</v>
      </c>
      <c r="AD212">
        <v>1.055379762649536</v>
      </c>
      <c r="AE212">
        <v>1.0413381814956666</v>
      </c>
      <c r="AF212">
        <v>1.0465075063705445</v>
      </c>
      <c r="AG212">
        <v>1.0443343067169188</v>
      </c>
      <c r="AH212">
        <v>1.0099600249528884</v>
      </c>
      <c r="AI212">
        <v>1.034023139476776</v>
      </c>
      <c r="AJ212">
        <v>1.0367348003387451</v>
      </c>
      <c r="AK212">
        <v>1.0328943538665771</v>
      </c>
      <c r="AL212">
        <v>1.0147140693664551</v>
      </c>
      <c r="AM212">
        <v>1.0103542685508728</v>
      </c>
      <c r="AN212">
        <v>0.9864266192913056</v>
      </c>
      <c r="AO212">
        <v>0.96101161956787107</v>
      </c>
      <c r="AP212">
        <v>1.0373920297622681</v>
      </c>
      <c r="AQ212">
        <v>0.97757179975509645</v>
      </c>
      <c r="AR212">
        <v>0.98751252889633179</v>
      </c>
      <c r="AS212">
        <v>0.98292359709739685</v>
      </c>
      <c r="AT212">
        <v>1.0424990320205689</v>
      </c>
      <c r="AU212">
        <v>1.022261688709259</v>
      </c>
      <c r="AV212">
        <v>1.017199844121933</v>
      </c>
      <c r="AW212">
        <v>1.0586099386215211</v>
      </c>
      <c r="AX212">
        <v>0.9850838994979858</v>
      </c>
      <c r="AY212">
        <v>1.035210189819336</v>
      </c>
      <c r="AZ212">
        <v>0.99954012390226121</v>
      </c>
      <c r="BA212">
        <v>1.0111034357547759</v>
      </c>
      <c r="BB212">
        <v>1.007303260564804</v>
      </c>
      <c r="BC212">
        <v>0.99299735963344571</v>
      </c>
      <c r="BD212">
        <v>1.0004341745376586</v>
      </c>
      <c r="BE212">
        <v>1.0163982248306274</v>
      </c>
      <c r="BF212" t="e">
        <v>#N/A</v>
      </c>
    </row>
    <row r="213" spans="1:58" x14ac:dyDescent="0.35">
      <c r="A213" t="s">
        <v>321</v>
      </c>
      <c r="B213" t="e">
        <v>#N/A</v>
      </c>
      <c r="C213" t="e">
        <v>#N/A</v>
      </c>
      <c r="D213" t="e">
        <v>#N/A</v>
      </c>
      <c r="E213" t="e">
        <v>#N/A</v>
      </c>
      <c r="F213" t="e">
        <v>#N/A</v>
      </c>
      <c r="G213" t="e">
        <v>#N/A</v>
      </c>
      <c r="H213" t="e">
        <v>#N/A</v>
      </c>
      <c r="I213" t="e">
        <v>#N/A</v>
      </c>
      <c r="J213" t="e">
        <v>#N/A</v>
      </c>
      <c r="K213" t="e">
        <v>#N/A</v>
      </c>
      <c r="L213" t="e">
        <v>#N/A</v>
      </c>
      <c r="M213" t="e">
        <v>#N/A</v>
      </c>
      <c r="N213" t="e">
        <v>#N/A</v>
      </c>
      <c r="O213" t="e">
        <v>#N/A</v>
      </c>
      <c r="P213" t="e">
        <v>#N/A</v>
      </c>
      <c r="Q213" t="e">
        <v>#N/A</v>
      </c>
      <c r="R213" t="e">
        <v>#N/A</v>
      </c>
      <c r="S213" t="e">
        <v>#N/A</v>
      </c>
      <c r="T213" t="e">
        <v>#N/A</v>
      </c>
      <c r="U213" t="e">
        <v>#N/A</v>
      </c>
      <c r="V213" t="e">
        <v>#N/A</v>
      </c>
      <c r="W213" t="e">
        <v>#N/A</v>
      </c>
      <c r="X213" t="e">
        <v>#N/A</v>
      </c>
      <c r="Y213" t="e">
        <v>#N/A</v>
      </c>
      <c r="Z213" t="e">
        <v>#N/A</v>
      </c>
      <c r="AA213" t="e">
        <v>#N/A</v>
      </c>
      <c r="AB213" t="e">
        <v>#N/A</v>
      </c>
      <c r="AC213" t="e">
        <v>#N/A</v>
      </c>
      <c r="AD213" t="e">
        <v>#N/A</v>
      </c>
      <c r="AE213" t="e">
        <v>#N/A</v>
      </c>
      <c r="AF213" t="e">
        <v>#N/A</v>
      </c>
      <c r="AG213" t="e">
        <v>#N/A</v>
      </c>
      <c r="AH213" t="e">
        <v>#N/A</v>
      </c>
      <c r="AI213" t="e">
        <v>#N/A</v>
      </c>
      <c r="AJ213" t="e">
        <v>#N/A</v>
      </c>
      <c r="AK213" t="e">
        <v>#N/A</v>
      </c>
      <c r="AL213" t="e">
        <v>#N/A</v>
      </c>
      <c r="AM213" t="e">
        <v>#N/A</v>
      </c>
      <c r="AN213" t="e">
        <v>#N/A</v>
      </c>
      <c r="AO213" t="e">
        <v>#N/A</v>
      </c>
      <c r="AP213" t="e">
        <v>#N/A</v>
      </c>
      <c r="AQ213" t="e">
        <v>#N/A</v>
      </c>
      <c r="AR213" t="e">
        <v>#N/A</v>
      </c>
      <c r="AS213" t="e">
        <v>#N/A</v>
      </c>
      <c r="AT213" t="e">
        <v>#N/A</v>
      </c>
      <c r="AU213" t="e">
        <v>#N/A</v>
      </c>
      <c r="AV213" t="e">
        <v>#N/A</v>
      </c>
      <c r="AW213" t="e">
        <v>#N/A</v>
      </c>
      <c r="AX213" t="e">
        <v>#N/A</v>
      </c>
      <c r="AY213" t="e">
        <v>#N/A</v>
      </c>
      <c r="AZ213" t="e">
        <v>#N/A</v>
      </c>
      <c r="BA213" t="e">
        <v>#N/A</v>
      </c>
      <c r="BB213" t="e">
        <v>#N/A</v>
      </c>
      <c r="BC213" t="e">
        <v>#N/A</v>
      </c>
      <c r="BD213" t="e">
        <v>#N/A</v>
      </c>
      <c r="BE213" t="e">
        <v>#N/A</v>
      </c>
      <c r="BF213" t="e">
        <v>#N/A</v>
      </c>
    </row>
    <row r="214" spans="1:58" x14ac:dyDescent="0.35">
      <c r="A214" t="s">
        <v>322</v>
      </c>
      <c r="B214" t="e">
        <v>#N/A</v>
      </c>
      <c r="C214" t="e">
        <v>#N/A</v>
      </c>
      <c r="D214" t="e">
        <v>#N/A</v>
      </c>
      <c r="E214" t="e">
        <v>#N/A</v>
      </c>
      <c r="F214" t="e">
        <v>#N/A</v>
      </c>
      <c r="G214" t="e">
        <v>#N/A</v>
      </c>
      <c r="H214" t="e">
        <v>#N/A</v>
      </c>
      <c r="I214" t="e">
        <v>#N/A</v>
      </c>
      <c r="J214" t="e">
        <v>#N/A</v>
      </c>
      <c r="K214" t="e">
        <v>#N/A</v>
      </c>
      <c r="L214" t="e">
        <v>#N/A</v>
      </c>
      <c r="M214" t="e">
        <v>#N/A</v>
      </c>
      <c r="N214" t="e">
        <v>#N/A</v>
      </c>
      <c r="O214" t="e">
        <v>#N/A</v>
      </c>
      <c r="P214" t="e">
        <v>#N/A</v>
      </c>
      <c r="Q214" t="e">
        <v>#N/A</v>
      </c>
      <c r="R214" t="e">
        <v>#N/A</v>
      </c>
      <c r="S214" t="e">
        <v>#N/A</v>
      </c>
      <c r="T214" t="e">
        <v>#N/A</v>
      </c>
      <c r="U214" t="e">
        <v>#N/A</v>
      </c>
      <c r="V214" t="e">
        <v>#N/A</v>
      </c>
      <c r="W214" t="e">
        <v>#N/A</v>
      </c>
      <c r="X214" t="e">
        <v>#N/A</v>
      </c>
      <c r="Y214" t="e">
        <v>#N/A</v>
      </c>
      <c r="Z214" t="e">
        <v>#N/A</v>
      </c>
      <c r="AA214" t="e">
        <v>#N/A</v>
      </c>
      <c r="AB214" t="e">
        <v>#N/A</v>
      </c>
      <c r="AC214" t="e">
        <v>#N/A</v>
      </c>
      <c r="AD214" t="e">
        <v>#N/A</v>
      </c>
      <c r="AE214" t="e">
        <v>#N/A</v>
      </c>
      <c r="AF214" t="e">
        <v>#N/A</v>
      </c>
      <c r="AG214" t="e">
        <v>#N/A</v>
      </c>
      <c r="AH214" t="e">
        <v>#N/A</v>
      </c>
      <c r="AI214">
        <v>1.1557790946960449</v>
      </c>
      <c r="AJ214">
        <v>1.1344848632812501</v>
      </c>
      <c r="AK214">
        <v>1.0989107227325439</v>
      </c>
      <c r="AL214">
        <v>1.0445144701004028</v>
      </c>
      <c r="AM214">
        <v>1.0486272478103638</v>
      </c>
      <c r="AN214">
        <v>1.0499674701690673</v>
      </c>
      <c r="AO214">
        <v>1.0728403425216675</v>
      </c>
      <c r="AP214">
        <v>1.0937318229675292</v>
      </c>
      <c r="AQ214">
        <v>1.0508827972412109</v>
      </c>
      <c r="AR214">
        <v>1.0395238757133485</v>
      </c>
      <c r="AS214">
        <v>1.0535475587844849</v>
      </c>
      <c r="AT214">
        <v>1.0578176689147949</v>
      </c>
      <c r="AU214">
        <v>1.0244091773033142</v>
      </c>
      <c r="AV214">
        <v>1.0291903519630432</v>
      </c>
      <c r="AW214">
        <v>1.0112914526462555</v>
      </c>
      <c r="AX214">
        <v>1.0283459854125976</v>
      </c>
      <c r="AY214">
        <v>0.98835130691528317</v>
      </c>
      <c r="AZ214">
        <v>1.0048529544472695</v>
      </c>
      <c r="BA214">
        <v>1.0164767861366273</v>
      </c>
      <c r="BB214">
        <v>1.0126175546646119</v>
      </c>
      <c r="BC214">
        <v>1.0051852804422379</v>
      </c>
      <c r="BD214">
        <v>0.99828709512948988</v>
      </c>
      <c r="BE214">
        <v>0.99784010663628575</v>
      </c>
      <c r="BF214" t="e">
        <v>#N/A</v>
      </c>
    </row>
    <row r="215" spans="1:58" x14ac:dyDescent="0.35">
      <c r="A215" t="s">
        <v>323</v>
      </c>
      <c r="B215" t="e">
        <v>#N/A</v>
      </c>
      <c r="C215" t="e">
        <v>#N/A</v>
      </c>
      <c r="D215" t="e">
        <v>#N/A</v>
      </c>
      <c r="E215" t="e">
        <v>#N/A</v>
      </c>
      <c r="F215" t="e">
        <v>#N/A</v>
      </c>
      <c r="G215" t="e">
        <v>#N/A</v>
      </c>
      <c r="H215" t="e">
        <v>#N/A</v>
      </c>
      <c r="I215" t="e">
        <v>#N/A</v>
      </c>
      <c r="J215" t="e">
        <v>#N/A</v>
      </c>
      <c r="K215" t="e">
        <v>#N/A</v>
      </c>
      <c r="L215" t="e">
        <v>#N/A</v>
      </c>
      <c r="M215" t="e">
        <v>#N/A</v>
      </c>
      <c r="N215" t="e">
        <v>#N/A</v>
      </c>
      <c r="O215" t="e">
        <v>#N/A</v>
      </c>
      <c r="P215" t="e">
        <v>#N/A</v>
      </c>
      <c r="Q215" t="e">
        <v>#N/A</v>
      </c>
      <c r="R215" t="e">
        <v>#N/A</v>
      </c>
      <c r="S215" t="e">
        <v>#N/A</v>
      </c>
      <c r="T215" t="e">
        <v>#N/A</v>
      </c>
      <c r="U215" t="e">
        <v>#N/A</v>
      </c>
      <c r="V215" t="e">
        <v>#N/A</v>
      </c>
      <c r="W215" t="e">
        <v>#N/A</v>
      </c>
      <c r="X215" t="e">
        <v>#N/A</v>
      </c>
      <c r="Y215" t="e">
        <v>#N/A</v>
      </c>
      <c r="Z215" t="e">
        <v>#N/A</v>
      </c>
      <c r="AA215" t="e">
        <v>#N/A</v>
      </c>
      <c r="AB215" t="e">
        <v>#N/A</v>
      </c>
      <c r="AC215" t="e">
        <v>#N/A</v>
      </c>
      <c r="AD215" t="e">
        <v>#N/A</v>
      </c>
      <c r="AE215" t="e">
        <v>#N/A</v>
      </c>
      <c r="AF215" t="e">
        <v>#N/A</v>
      </c>
      <c r="AG215" t="e">
        <v>#N/A</v>
      </c>
      <c r="AH215" t="e">
        <v>#N/A</v>
      </c>
      <c r="AI215" t="e">
        <v>#N/A</v>
      </c>
      <c r="AJ215" t="e">
        <v>#N/A</v>
      </c>
      <c r="AK215" t="e">
        <v>#N/A</v>
      </c>
      <c r="AL215">
        <v>1.113875846862793</v>
      </c>
      <c r="AM215">
        <v>1.0842852210998535</v>
      </c>
      <c r="AN215">
        <v>1.0739284992218017</v>
      </c>
      <c r="AO215">
        <v>1.0659013748168946</v>
      </c>
      <c r="AP215">
        <v>1.0544724369049072</v>
      </c>
      <c r="AQ215">
        <v>1.0867087364196777</v>
      </c>
      <c r="AR215">
        <v>1.0758020973205566</v>
      </c>
      <c r="AS215">
        <v>1.0565430212020874</v>
      </c>
      <c r="AT215">
        <v>1.0331608510017396</v>
      </c>
      <c r="AU215">
        <v>1.0155023014545441</v>
      </c>
      <c r="AV215">
        <v>1.0218824648857117</v>
      </c>
      <c r="AW215">
        <v>1.0416865348815918</v>
      </c>
      <c r="AX215">
        <v>1.045122470855713</v>
      </c>
      <c r="AY215">
        <v>1.0335554075241089</v>
      </c>
      <c r="AZ215">
        <v>0.9901288586854935</v>
      </c>
      <c r="BA215">
        <v>1.0111943590641022</v>
      </c>
      <c r="BB215">
        <v>1.002743190228939</v>
      </c>
      <c r="BC215">
        <v>1.0085900932550431</v>
      </c>
      <c r="BD215">
        <v>1.0080908590555191</v>
      </c>
      <c r="BE215">
        <v>1.0097587305307387</v>
      </c>
      <c r="BF215" t="e">
        <v>#N/A</v>
      </c>
    </row>
    <row r="216" spans="1:58" x14ac:dyDescent="0.35">
      <c r="A216" t="s">
        <v>181</v>
      </c>
      <c r="B216" t="e">
        <v>#N/A</v>
      </c>
      <c r="C216" t="e">
        <v>#N/A</v>
      </c>
      <c r="D216" t="e">
        <v>#N/A</v>
      </c>
      <c r="E216" t="e">
        <v>#N/A</v>
      </c>
      <c r="F216" t="e">
        <v>#N/A</v>
      </c>
      <c r="G216" t="e">
        <v>#N/A</v>
      </c>
      <c r="H216" t="e">
        <v>#N/A</v>
      </c>
      <c r="I216" t="e">
        <v>#N/A</v>
      </c>
      <c r="J216" t="e">
        <v>#N/A</v>
      </c>
      <c r="K216" t="e">
        <v>#N/A</v>
      </c>
      <c r="L216" t="e">
        <v>#N/A</v>
      </c>
      <c r="M216" t="e">
        <v>#N/A</v>
      </c>
      <c r="N216" t="e">
        <v>#N/A</v>
      </c>
      <c r="O216" t="e">
        <v>#N/A</v>
      </c>
      <c r="P216" t="e">
        <v>#N/A</v>
      </c>
      <c r="Q216" t="e">
        <v>#N/A</v>
      </c>
      <c r="R216" t="e">
        <v>#N/A</v>
      </c>
      <c r="S216" t="e">
        <v>#N/A</v>
      </c>
      <c r="T216">
        <v>1.0959239578247071</v>
      </c>
      <c r="U216">
        <v>1.1308099174499511</v>
      </c>
      <c r="V216">
        <v>1.1239256763458252</v>
      </c>
      <c r="W216">
        <v>1.0950226211547851</v>
      </c>
      <c r="X216">
        <v>1.0746640110015868</v>
      </c>
      <c r="Y216">
        <v>1.0623942041397094</v>
      </c>
      <c r="Z216">
        <v>1.071018009185791</v>
      </c>
      <c r="AA216">
        <v>1.0614998340606689</v>
      </c>
      <c r="AB216">
        <v>1.0597564506530761</v>
      </c>
      <c r="AC216">
        <v>1.069623851776123</v>
      </c>
      <c r="AD216">
        <v>1.0665040636062622</v>
      </c>
      <c r="AE216">
        <v>1.0570586872100831</v>
      </c>
      <c r="AF216">
        <v>1.0667947149276733</v>
      </c>
      <c r="AG216">
        <v>1.0599618244171143</v>
      </c>
      <c r="AH216">
        <v>1.0417701244354247</v>
      </c>
      <c r="AI216">
        <v>1.0410201692581176</v>
      </c>
      <c r="AJ216">
        <v>1.0556229400634765</v>
      </c>
      <c r="AK216">
        <v>1.0312689232826233</v>
      </c>
      <c r="AL216">
        <v>1.0335594773292542</v>
      </c>
      <c r="AM216">
        <v>1.0250215077400207</v>
      </c>
      <c r="AN216">
        <v>1.0316243386268615</v>
      </c>
      <c r="AO216">
        <v>1.0437520837783814</v>
      </c>
      <c r="AP216">
        <v>1.0392230319976807</v>
      </c>
      <c r="AQ216">
        <v>1.0336106634140014</v>
      </c>
      <c r="AR216">
        <v>1.0300900506973267</v>
      </c>
      <c r="AS216">
        <v>1.0263930344581604</v>
      </c>
      <c r="AT216">
        <v>1.0379093265533448</v>
      </c>
      <c r="AU216">
        <v>1.0465568351745604</v>
      </c>
      <c r="AV216">
        <v>1.0448904752731323</v>
      </c>
      <c r="AW216">
        <v>1.0492920064926148</v>
      </c>
      <c r="AX216">
        <v>1.0740783977508546</v>
      </c>
      <c r="AY216">
        <v>1.0213015365600586</v>
      </c>
      <c r="AZ216">
        <v>1.0356414079666139</v>
      </c>
      <c r="BA216">
        <v>1.0437296104431153</v>
      </c>
      <c r="BB216">
        <v>1.0309650468826295</v>
      </c>
      <c r="BC216">
        <v>1.0171854245662688</v>
      </c>
      <c r="BD216">
        <v>1.0165659356117249</v>
      </c>
      <c r="BE216">
        <v>1.0099962484836578</v>
      </c>
      <c r="BF216" t="e">
        <v>#N/A</v>
      </c>
    </row>
    <row r="217" spans="1:58" x14ac:dyDescent="0.35">
      <c r="A217" t="s">
        <v>324</v>
      </c>
      <c r="B217" t="e">
        <v>#N/A</v>
      </c>
      <c r="C217" t="e">
        <v>#N/A</v>
      </c>
      <c r="D217" t="e">
        <v>#N/A</v>
      </c>
      <c r="E217" t="e">
        <v>#N/A</v>
      </c>
      <c r="F217" t="e">
        <v>#N/A</v>
      </c>
      <c r="G217" t="e">
        <v>#N/A</v>
      </c>
      <c r="H217" t="e">
        <v>#N/A</v>
      </c>
      <c r="I217" t="e">
        <v>#N/A</v>
      </c>
      <c r="J217" t="e">
        <v>#N/A</v>
      </c>
      <c r="K217" t="e">
        <v>#N/A</v>
      </c>
      <c r="L217" t="e">
        <v>#N/A</v>
      </c>
      <c r="M217" t="e">
        <v>#N/A</v>
      </c>
      <c r="N217" t="e">
        <v>#N/A</v>
      </c>
      <c r="O217" t="e">
        <v>#N/A</v>
      </c>
      <c r="P217" t="e">
        <v>#N/A</v>
      </c>
      <c r="Q217" t="e">
        <v>#N/A</v>
      </c>
      <c r="R217" t="e">
        <v>#N/A</v>
      </c>
      <c r="S217" t="e">
        <v>#N/A</v>
      </c>
      <c r="T217" t="e">
        <v>#N/A</v>
      </c>
      <c r="U217" t="e">
        <v>#N/A</v>
      </c>
      <c r="V217" t="e">
        <v>#N/A</v>
      </c>
      <c r="W217" t="e">
        <v>#N/A</v>
      </c>
      <c r="X217" t="e">
        <v>#N/A</v>
      </c>
      <c r="Y217" t="e">
        <v>#N/A</v>
      </c>
      <c r="Z217" t="e">
        <v>#N/A</v>
      </c>
      <c r="AA217" t="e">
        <v>#N/A</v>
      </c>
      <c r="AB217" t="e">
        <v>#N/A</v>
      </c>
      <c r="AC217" t="e">
        <v>#N/A</v>
      </c>
      <c r="AD217" t="e">
        <v>#N/A</v>
      </c>
      <c r="AE217" t="e">
        <v>#N/A</v>
      </c>
      <c r="AF217" t="e">
        <v>#N/A</v>
      </c>
      <c r="AG217">
        <v>1.0724697446823119</v>
      </c>
      <c r="AH217">
        <v>1.1316552257537842</v>
      </c>
      <c r="AI217">
        <v>1.1358799076080321</v>
      </c>
      <c r="AJ217">
        <v>1.0694735908508302</v>
      </c>
      <c r="AK217">
        <v>1.0684409332275391</v>
      </c>
      <c r="AL217">
        <v>1.1215270996093749</v>
      </c>
      <c r="AM217">
        <v>1.0625788736343384</v>
      </c>
      <c r="AN217">
        <v>1.0560582923889159</v>
      </c>
      <c r="AO217">
        <v>1.0331924510002137</v>
      </c>
      <c r="AP217">
        <v>1.1070227146148681</v>
      </c>
      <c r="AQ217">
        <v>1.0373526525497436</v>
      </c>
      <c r="AR217">
        <v>1.1223395252227784</v>
      </c>
      <c r="AS217">
        <v>1.0170284402370453</v>
      </c>
      <c r="AT217">
        <v>1.0716698026657105</v>
      </c>
      <c r="AU217">
        <v>1.0530084085464477</v>
      </c>
      <c r="AV217">
        <v>1.0426297521591186</v>
      </c>
      <c r="AW217">
        <v>1.058800563812256</v>
      </c>
      <c r="AX217">
        <v>1.1144052696228028</v>
      </c>
      <c r="AY217">
        <v>1.0723411893844605</v>
      </c>
      <c r="AZ217">
        <v>1.0522591495513915</v>
      </c>
      <c r="BA217">
        <v>1.1075493144989013</v>
      </c>
      <c r="BB217">
        <v>1.0635131978988648</v>
      </c>
      <c r="BC217">
        <v>0.99622972905635832</v>
      </c>
      <c r="BD217">
        <v>1.0859816551208497</v>
      </c>
      <c r="BE217">
        <v>1.0099962484836578</v>
      </c>
      <c r="BF217" t="e">
        <v>#N/A</v>
      </c>
    </row>
    <row r="218" spans="1:58" x14ac:dyDescent="0.35">
      <c r="A218" t="s">
        <v>325</v>
      </c>
      <c r="B218" t="e">
        <v>#N/A</v>
      </c>
      <c r="C218">
        <v>1.0978760242462158</v>
      </c>
      <c r="D218">
        <v>0.9917597037553787</v>
      </c>
      <c r="E218">
        <v>1.0329617214202882</v>
      </c>
      <c r="F218">
        <v>1.1310342597961425</v>
      </c>
      <c r="G218">
        <v>1.1289492321014405</v>
      </c>
      <c r="H218">
        <v>0.96793634891510005</v>
      </c>
      <c r="I218">
        <v>0.99675586372613911</v>
      </c>
      <c r="J218">
        <v>1.033973753452301</v>
      </c>
      <c r="K218">
        <v>1.0652238464355468</v>
      </c>
      <c r="L218">
        <v>1.0068891930580139</v>
      </c>
      <c r="M218">
        <v>1.018437581062317</v>
      </c>
      <c r="N218">
        <v>1.119902114868164</v>
      </c>
      <c r="O218">
        <v>1.1161333465576171</v>
      </c>
      <c r="P218">
        <v>1.1307142353057862</v>
      </c>
      <c r="Q218">
        <v>1.1687862014770507</v>
      </c>
      <c r="R218">
        <v>1.1473131656646729</v>
      </c>
      <c r="S218">
        <v>1.0979471492767334</v>
      </c>
      <c r="T218">
        <v>1.1463674926757812</v>
      </c>
      <c r="U218">
        <v>1.1304843997955323</v>
      </c>
      <c r="V218">
        <v>2.009031753540039</v>
      </c>
      <c r="W218">
        <v>1.2012601852416993</v>
      </c>
      <c r="X218">
        <v>1.2683059310913085</v>
      </c>
      <c r="Y218">
        <v>1.3200536346435547</v>
      </c>
      <c r="Z218">
        <v>1.7167051696777345</v>
      </c>
      <c r="AA218">
        <v>1.2960896873474121</v>
      </c>
      <c r="AB218">
        <v>1.3352681732177734</v>
      </c>
      <c r="AC218">
        <v>1.3265476989746094</v>
      </c>
      <c r="AD218">
        <v>1.6984736633300781</v>
      </c>
      <c r="AE218">
        <v>1.974166717529297</v>
      </c>
      <c r="AF218">
        <v>3.1546679687500001</v>
      </c>
      <c r="AG218" t="e">
        <v>#N/A</v>
      </c>
      <c r="AH218" t="e">
        <v>#N/A</v>
      </c>
      <c r="AI218" t="e">
        <v>#N/A</v>
      </c>
      <c r="AJ218" t="e">
        <v>#N/A</v>
      </c>
      <c r="AK218" t="e">
        <v>#N/A</v>
      </c>
      <c r="AL218" t="e">
        <v>#N/A</v>
      </c>
      <c r="AM218" t="e">
        <v>#N/A</v>
      </c>
      <c r="AN218" t="e">
        <v>#N/A</v>
      </c>
      <c r="AO218" t="e">
        <v>#N/A</v>
      </c>
      <c r="AP218" t="e">
        <v>#N/A</v>
      </c>
      <c r="AQ218" t="e">
        <v>#N/A</v>
      </c>
      <c r="AR218" t="e">
        <v>#N/A</v>
      </c>
      <c r="AS218" t="e">
        <v>#N/A</v>
      </c>
      <c r="AT218" t="e">
        <v>#N/A</v>
      </c>
      <c r="AU218" t="e">
        <v>#N/A</v>
      </c>
      <c r="AV218" t="e">
        <v>#N/A</v>
      </c>
      <c r="AW218" t="e">
        <v>#N/A</v>
      </c>
      <c r="AX218" t="e">
        <v>#N/A</v>
      </c>
      <c r="AY218" t="e">
        <v>#N/A</v>
      </c>
      <c r="AZ218" t="e">
        <v>#N/A</v>
      </c>
      <c r="BA218" t="e">
        <v>#N/A</v>
      </c>
      <c r="BB218" t="e">
        <v>#N/A</v>
      </c>
      <c r="BC218" t="e">
        <v>#N/A</v>
      </c>
      <c r="BD218" t="e">
        <v>#N/A</v>
      </c>
      <c r="BE218" t="e">
        <v>#N/A</v>
      </c>
      <c r="BF218" t="e">
        <v>#N/A</v>
      </c>
    </row>
    <row r="219" spans="1:58" x14ac:dyDescent="0.35">
      <c r="A219" t="s">
        <v>326</v>
      </c>
      <c r="B219" t="e">
        <v>#N/A</v>
      </c>
      <c r="C219">
        <v>1.0126072406768798</v>
      </c>
      <c r="D219">
        <v>1.0059335285425186</v>
      </c>
      <c r="E219">
        <v>1.0332676529884339</v>
      </c>
      <c r="F219">
        <v>1.0169747078418732</v>
      </c>
      <c r="G219">
        <v>1.0031891506910324</v>
      </c>
      <c r="H219">
        <v>1.0438828992843627</v>
      </c>
      <c r="I219">
        <v>1.0407643651962279</v>
      </c>
      <c r="J219">
        <v>1.038567566871643</v>
      </c>
      <c r="K219">
        <v>1.0763203001022339</v>
      </c>
      <c r="L219">
        <v>1.0428297424316406</v>
      </c>
      <c r="M219">
        <v>1.0598030996322632</v>
      </c>
      <c r="N219">
        <v>1.1101661682128907</v>
      </c>
      <c r="O219">
        <v>1.1832847213745117</v>
      </c>
      <c r="P219">
        <v>1.1590099620819092</v>
      </c>
      <c r="Q219">
        <v>1.1067057895660399</v>
      </c>
      <c r="R219">
        <v>1.1041685104370118</v>
      </c>
      <c r="S219">
        <v>1.1116853141784668</v>
      </c>
      <c r="T219">
        <v>1.1167967128753662</v>
      </c>
      <c r="U219">
        <v>1.15130539894104</v>
      </c>
      <c r="V219">
        <v>1.2491462898254395</v>
      </c>
      <c r="W219">
        <v>1.0992726325988769</v>
      </c>
      <c r="X219">
        <v>1.1393638515472413</v>
      </c>
      <c r="Y219">
        <v>1.1656884002685546</v>
      </c>
      <c r="Z219">
        <v>1.1151967144012451</v>
      </c>
      <c r="AA219">
        <v>1.1680056381225585</v>
      </c>
      <c r="AB219">
        <v>1.1706172943115234</v>
      </c>
      <c r="AC219">
        <v>1.1449750614166261</v>
      </c>
      <c r="AD219">
        <v>1.151832103729248</v>
      </c>
      <c r="AE219">
        <v>1.1725879859924317</v>
      </c>
      <c r="AF219">
        <v>1.155215072631836</v>
      </c>
      <c r="AG219">
        <v>1.1572700881958007</v>
      </c>
      <c r="AH219">
        <v>1.1457115173339845</v>
      </c>
      <c r="AI219">
        <v>1.1647148323059082</v>
      </c>
      <c r="AJ219">
        <v>1.095609531402588</v>
      </c>
      <c r="AK219">
        <v>1.1021349620819092</v>
      </c>
      <c r="AL219">
        <v>1.0790576267242431</v>
      </c>
      <c r="AM219">
        <v>1.0798715353012085</v>
      </c>
      <c r="AN219">
        <v>1.0778733921051025</v>
      </c>
      <c r="AO219">
        <v>1.0702782487869262</v>
      </c>
      <c r="AP219">
        <v>1.087963218688965</v>
      </c>
      <c r="AQ219">
        <v>1.0764173603057861</v>
      </c>
      <c r="AR219">
        <v>1.1220540523529052</v>
      </c>
      <c r="AS219">
        <v>1.0579360246658325</v>
      </c>
      <c r="AT219">
        <v>1.0652711391448975</v>
      </c>
      <c r="AU219">
        <v>1.0544906663894653</v>
      </c>
      <c r="AV219">
        <v>1.0627415370941162</v>
      </c>
      <c r="AW219">
        <v>1.0884928989410401</v>
      </c>
      <c r="AX219">
        <v>1.0883156871795654</v>
      </c>
      <c r="AY219">
        <v>1.0750451135635375</v>
      </c>
      <c r="AZ219">
        <v>1.0635102653503419</v>
      </c>
      <c r="BA219">
        <v>1.0653221082687379</v>
      </c>
      <c r="BB219">
        <v>1.0528669595718383</v>
      </c>
      <c r="BC219">
        <v>1.0658761644363404</v>
      </c>
      <c r="BD219">
        <v>1.0570127248764039</v>
      </c>
      <c r="BE219">
        <v>1.0395689749717711</v>
      </c>
      <c r="BF219" t="e">
        <v>#N/A</v>
      </c>
    </row>
    <row r="220" spans="1:58" x14ac:dyDescent="0.35">
      <c r="A220" t="s">
        <v>9</v>
      </c>
      <c r="B220" t="e">
        <v>#N/A</v>
      </c>
      <c r="C220">
        <v>1.0294222688674928</v>
      </c>
      <c r="D220">
        <v>1.0002222349494696</v>
      </c>
      <c r="E220">
        <v>1.0356992506980895</v>
      </c>
      <c r="F220">
        <v>1.0159871041774751</v>
      </c>
      <c r="G220">
        <v>1.0793170499801636</v>
      </c>
      <c r="H220">
        <v>1.0629618883132934</v>
      </c>
      <c r="I220">
        <v>1.0861620426177978</v>
      </c>
      <c r="J220">
        <v>1.0241538357734681</v>
      </c>
      <c r="K220">
        <v>1.0334336423873902</v>
      </c>
      <c r="L220">
        <v>1.0430690479278564</v>
      </c>
      <c r="M220">
        <v>1.031721761226654</v>
      </c>
      <c r="N220">
        <v>1.0896685981750489</v>
      </c>
      <c r="O220">
        <v>1.1554370594024659</v>
      </c>
      <c r="P220">
        <v>1.2437874221801757</v>
      </c>
      <c r="Q220">
        <v>1.2403610801696778</v>
      </c>
      <c r="R220">
        <v>1.0598185920715333</v>
      </c>
      <c r="S220">
        <v>1.0563722944259644</v>
      </c>
      <c r="T220">
        <v>1.0937120723724365</v>
      </c>
      <c r="U220">
        <v>1.1256450557708739</v>
      </c>
      <c r="V220">
        <v>1.1150832080841064</v>
      </c>
      <c r="W220">
        <v>1.0990411186218261</v>
      </c>
      <c r="X220">
        <v>1.0935953235626221</v>
      </c>
      <c r="Y220">
        <v>1.0852030754089355</v>
      </c>
      <c r="Z220">
        <v>1.0878839111328125</v>
      </c>
      <c r="AA220">
        <v>1.0675319004058839</v>
      </c>
      <c r="AB220">
        <v>1.0673717784881591</v>
      </c>
      <c r="AC220">
        <v>1.0853969287872314</v>
      </c>
      <c r="AD220">
        <v>1.0986729812622071</v>
      </c>
      <c r="AE220">
        <v>1.0851093196868897</v>
      </c>
      <c r="AF220">
        <v>1.0860051918029785</v>
      </c>
      <c r="AG220">
        <v>1.1158433055877686</v>
      </c>
      <c r="AH220">
        <v>1.0935023212432862</v>
      </c>
      <c r="AI220">
        <v>1.0927912807464599</v>
      </c>
      <c r="AJ220">
        <v>1.0987531471252441</v>
      </c>
      <c r="AK220">
        <v>1.0855526065826415</v>
      </c>
      <c r="AL220">
        <v>1.0821486854553222</v>
      </c>
      <c r="AM220">
        <v>1.0810178089141846</v>
      </c>
      <c r="AN220">
        <v>1.0776810216903687</v>
      </c>
      <c r="AO220">
        <v>1.0501249361038207</v>
      </c>
      <c r="AP220">
        <v>1.0405870199203491</v>
      </c>
      <c r="AQ220">
        <v>1.0657873201370238</v>
      </c>
      <c r="AR220">
        <v>1.0389286732673646</v>
      </c>
      <c r="AS220">
        <v>1.0415309762954712</v>
      </c>
      <c r="AT220">
        <v>1.0514377498626708</v>
      </c>
      <c r="AU220">
        <v>1.0598866224288941</v>
      </c>
      <c r="AV220">
        <v>1.0726564979553224</v>
      </c>
      <c r="AW220">
        <v>1.0736998462677001</v>
      </c>
      <c r="AX220">
        <v>1.0755771541595458</v>
      </c>
      <c r="AY220">
        <v>1.064140920639038</v>
      </c>
      <c r="AZ220">
        <v>1.0921080684661866</v>
      </c>
      <c r="BA220">
        <v>1.095841522216797</v>
      </c>
      <c r="BB220">
        <v>1.0800814056396484</v>
      </c>
      <c r="BC220">
        <v>1.0623178863525391</v>
      </c>
      <c r="BD220">
        <v>1.0509870719909669</v>
      </c>
      <c r="BE220">
        <v>1.040680055618286</v>
      </c>
      <c r="BF220" t="e">
        <v>#N/A</v>
      </c>
    </row>
    <row r="221" spans="1:58" x14ac:dyDescent="0.35">
      <c r="A221" t="s">
        <v>182</v>
      </c>
      <c r="B221" t="e">
        <v>#N/A</v>
      </c>
      <c r="C221">
        <v>1.0294222688674928</v>
      </c>
      <c r="D221">
        <v>1.0002222349494696</v>
      </c>
      <c r="E221">
        <v>1.0356992506980895</v>
      </c>
      <c r="F221">
        <v>1.0159871041774751</v>
      </c>
      <c r="G221">
        <v>1.0793170499801636</v>
      </c>
      <c r="H221">
        <v>1.0629618883132934</v>
      </c>
      <c r="I221">
        <v>1.0861620426177978</v>
      </c>
      <c r="J221">
        <v>1.0241538357734681</v>
      </c>
      <c r="K221">
        <v>1.0334336423873902</v>
      </c>
      <c r="L221">
        <v>1.0430690479278564</v>
      </c>
      <c r="M221">
        <v>1.031721761226654</v>
      </c>
      <c r="N221">
        <v>1.0896685981750489</v>
      </c>
      <c r="O221">
        <v>1.1554370594024659</v>
      </c>
      <c r="P221">
        <v>1.2437874221801757</v>
      </c>
      <c r="Q221">
        <v>1.2403610801696778</v>
      </c>
      <c r="R221">
        <v>1.0598185920715333</v>
      </c>
      <c r="S221">
        <v>1.0563722944259644</v>
      </c>
      <c r="T221">
        <v>1.0937120723724365</v>
      </c>
      <c r="U221">
        <v>1.1256450557708739</v>
      </c>
      <c r="V221">
        <v>1.1150832080841064</v>
      </c>
      <c r="W221">
        <v>1.0990411186218261</v>
      </c>
      <c r="X221">
        <v>1.0935953235626221</v>
      </c>
      <c r="Y221">
        <v>1.0852030754089355</v>
      </c>
      <c r="Z221">
        <v>1.0878839111328125</v>
      </c>
      <c r="AA221">
        <v>1.0675319004058839</v>
      </c>
      <c r="AB221">
        <v>1.0673717784881591</v>
      </c>
      <c r="AC221">
        <v>1.0853969287872314</v>
      </c>
      <c r="AD221">
        <v>1.0986729812622071</v>
      </c>
      <c r="AE221">
        <v>1.0851093196868897</v>
      </c>
      <c r="AF221">
        <v>1.0860051918029785</v>
      </c>
      <c r="AG221">
        <v>1.1158433055877686</v>
      </c>
      <c r="AH221">
        <v>1.0935023212432862</v>
      </c>
      <c r="AI221">
        <v>1.0927912807464599</v>
      </c>
      <c r="AJ221">
        <v>1.0987531471252441</v>
      </c>
      <c r="AK221">
        <v>1.0855526065826415</v>
      </c>
      <c r="AL221">
        <v>1.0821486854553222</v>
      </c>
      <c r="AM221">
        <v>1.0810178089141846</v>
      </c>
      <c r="AN221">
        <v>1.0776810216903687</v>
      </c>
      <c r="AO221">
        <v>1.0501249361038207</v>
      </c>
      <c r="AP221">
        <v>1.0405870199203491</v>
      </c>
      <c r="AQ221">
        <v>1.0657873201370238</v>
      </c>
      <c r="AR221">
        <v>1.0389286732673646</v>
      </c>
      <c r="AS221">
        <v>1.0415309762954712</v>
      </c>
      <c r="AT221">
        <v>1.0514377498626708</v>
      </c>
      <c r="AU221">
        <v>1.0598866224288941</v>
      </c>
      <c r="AV221">
        <v>1.0726564979553224</v>
      </c>
      <c r="AW221">
        <v>1.0736998462677001</v>
      </c>
      <c r="AX221">
        <v>1.0755771541595458</v>
      </c>
      <c r="AY221">
        <v>1.064140920639038</v>
      </c>
      <c r="AZ221">
        <v>1.0921080684661866</v>
      </c>
      <c r="BA221">
        <v>1.095841522216797</v>
      </c>
      <c r="BB221">
        <v>1.0800814056396484</v>
      </c>
      <c r="BC221">
        <v>1.0623178863525391</v>
      </c>
      <c r="BD221">
        <v>1.0509870719909669</v>
      </c>
      <c r="BE221">
        <v>1.040680055618286</v>
      </c>
      <c r="BF221" t="e">
        <v>#N/A</v>
      </c>
    </row>
    <row r="222" spans="1:58" x14ac:dyDescent="0.35">
      <c r="A222" t="s">
        <v>327</v>
      </c>
      <c r="B222" t="e">
        <v>#N/A</v>
      </c>
      <c r="C222" t="e">
        <v>#N/A</v>
      </c>
      <c r="D222" t="e">
        <v>#N/A</v>
      </c>
      <c r="E222" t="e">
        <v>#N/A</v>
      </c>
      <c r="F222" t="e">
        <v>#N/A</v>
      </c>
      <c r="G222" t="e">
        <v>#N/A</v>
      </c>
      <c r="H222" t="e">
        <v>#N/A</v>
      </c>
      <c r="I222" t="e">
        <v>#N/A</v>
      </c>
      <c r="J222" t="e">
        <v>#N/A</v>
      </c>
      <c r="K222" t="e">
        <v>#N/A</v>
      </c>
      <c r="L222" t="e">
        <v>#N/A</v>
      </c>
      <c r="M222" t="e">
        <v>#N/A</v>
      </c>
      <c r="N222" t="e">
        <v>#N/A</v>
      </c>
      <c r="O222" t="e">
        <v>#N/A</v>
      </c>
      <c r="P222" t="e">
        <v>#N/A</v>
      </c>
      <c r="Q222" t="e">
        <v>#N/A</v>
      </c>
      <c r="R222" t="e">
        <v>#N/A</v>
      </c>
      <c r="S222" t="e">
        <v>#N/A</v>
      </c>
      <c r="T222" t="e">
        <v>#N/A</v>
      </c>
      <c r="U222" t="e">
        <v>#N/A</v>
      </c>
      <c r="V222" t="e">
        <v>#N/A</v>
      </c>
      <c r="W222" t="e">
        <v>#N/A</v>
      </c>
      <c r="X222" t="e">
        <v>#N/A</v>
      </c>
      <c r="Y222" t="e">
        <v>#N/A</v>
      </c>
      <c r="Z222" t="e">
        <v>#N/A</v>
      </c>
      <c r="AA222" t="e">
        <v>#N/A</v>
      </c>
      <c r="AB222" t="e">
        <v>#N/A</v>
      </c>
      <c r="AC222" t="e">
        <v>#N/A</v>
      </c>
      <c r="AD222" t="e">
        <v>#N/A</v>
      </c>
      <c r="AE222" t="e">
        <v>#N/A</v>
      </c>
      <c r="AF222" t="e">
        <v>#N/A</v>
      </c>
      <c r="AG222" t="e">
        <v>#N/A</v>
      </c>
      <c r="AH222" t="e">
        <v>#N/A</v>
      </c>
      <c r="AI222" t="e">
        <v>#N/A</v>
      </c>
      <c r="AJ222" t="e">
        <v>#N/A</v>
      </c>
      <c r="AK222" t="e">
        <v>#N/A</v>
      </c>
      <c r="AL222" t="e">
        <v>#N/A</v>
      </c>
      <c r="AM222" t="e">
        <v>#N/A</v>
      </c>
      <c r="AN222" t="e">
        <v>#N/A</v>
      </c>
      <c r="AO222" t="e">
        <v>#N/A</v>
      </c>
      <c r="AP222" t="e">
        <v>#N/A</v>
      </c>
      <c r="AQ222" t="e">
        <v>#N/A</v>
      </c>
      <c r="AR222" t="e">
        <v>#N/A</v>
      </c>
      <c r="AS222" t="e">
        <v>#N/A</v>
      </c>
      <c r="AT222" t="e">
        <v>#N/A</v>
      </c>
      <c r="AU222" t="e">
        <v>#N/A</v>
      </c>
      <c r="AV222" t="e">
        <v>#N/A</v>
      </c>
      <c r="AW222" t="e">
        <v>#N/A</v>
      </c>
      <c r="AX222" t="e">
        <v>#N/A</v>
      </c>
      <c r="AY222">
        <v>0.82706027984619146</v>
      </c>
      <c r="AZ222">
        <v>1.2162796974182128</v>
      </c>
      <c r="BA222">
        <v>1.5414307022094726</v>
      </c>
      <c r="BB222">
        <v>1.0646858263015746</v>
      </c>
      <c r="BC222">
        <v>1.1302128982543946</v>
      </c>
      <c r="BD222">
        <v>0.96914843320846555</v>
      </c>
      <c r="BE222">
        <v>1.00468126475811</v>
      </c>
      <c r="BF222" t="e">
        <v>#N/A</v>
      </c>
    </row>
    <row r="223" spans="1:58" x14ac:dyDescent="0.35">
      <c r="A223" t="s">
        <v>328</v>
      </c>
      <c r="B223" t="e">
        <v>#N/A</v>
      </c>
      <c r="C223">
        <v>1.0246638965606689</v>
      </c>
      <c r="D223">
        <v>1.0609584140777588</v>
      </c>
      <c r="E223">
        <v>1.0784537458419801</v>
      </c>
      <c r="F223">
        <v>1.0625431966781616</v>
      </c>
      <c r="G223">
        <v>1.0916486644744874</v>
      </c>
      <c r="H223">
        <v>1.0817374324798583</v>
      </c>
      <c r="I223">
        <v>1.0853771877288818</v>
      </c>
      <c r="J223">
        <v>1.0591112995147705</v>
      </c>
      <c r="K223">
        <v>1.0513325071334838</v>
      </c>
      <c r="L223">
        <v>1.0876869297027587</v>
      </c>
      <c r="M223">
        <v>1.0784602117538453</v>
      </c>
      <c r="N223">
        <v>1.0851792526245116</v>
      </c>
      <c r="O223">
        <v>1.1184959506988525</v>
      </c>
      <c r="P223">
        <v>1.1594510936737061</v>
      </c>
      <c r="Q223">
        <v>1.1678178215026855</v>
      </c>
      <c r="R223">
        <v>1.1648992156982423</v>
      </c>
      <c r="S223">
        <v>1.2338306999206543</v>
      </c>
      <c r="T223">
        <v>1.2063104248046874</v>
      </c>
      <c r="U223">
        <v>1.1693163108825684</v>
      </c>
      <c r="V223">
        <v>1.1335482692718506</v>
      </c>
      <c r="W223">
        <v>1.1235119247436522</v>
      </c>
      <c r="X223">
        <v>1.1358232307434082</v>
      </c>
      <c r="Y223">
        <v>1.1188424587249757</v>
      </c>
      <c r="Z223">
        <v>1.1086473369598389</v>
      </c>
      <c r="AA223">
        <v>1.0859547901153563</v>
      </c>
      <c r="AB223">
        <v>1.1087881660461425</v>
      </c>
      <c r="AC223">
        <v>1.0594419813156128</v>
      </c>
      <c r="AD223">
        <v>1.0593612623214721</v>
      </c>
      <c r="AE223">
        <v>1.0689619398117065</v>
      </c>
      <c r="AF223">
        <v>1.0732625102996827</v>
      </c>
      <c r="AG223">
        <v>1.0693513965606689</v>
      </c>
      <c r="AH223">
        <v>1.0671077108383178</v>
      </c>
      <c r="AI223">
        <v>1.0453724145889283</v>
      </c>
      <c r="AJ223">
        <v>1.0387984204292298</v>
      </c>
      <c r="AK223">
        <v>1.0493312978744507</v>
      </c>
      <c r="AL223">
        <v>1.0347086691856384</v>
      </c>
      <c r="AM223">
        <v>1.023818280696869</v>
      </c>
      <c r="AN223">
        <v>1.0253275990486146</v>
      </c>
      <c r="AO223">
        <v>1.0266471314430237</v>
      </c>
      <c r="AP223">
        <v>1.032760808467865</v>
      </c>
      <c r="AQ223">
        <v>1.0407987022399903</v>
      </c>
      <c r="AR223">
        <v>1.041151008605957</v>
      </c>
      <c r="AS223">
        <v>1.039189088344574</v>
      </c>
      <c r="AT223">
        <v>1.0392127561569213</v>
      </c>
      <c r="AU223">
        <v>1.0414938974380492</v>
      </c>
      <c r="AV223">
        <v>1.039782042503357</v>
      </c>
      <c r="AW223">
        <v>1.0333123636245727</v>
      </c>
      <c r="AX223">
        <v>1.0213552570343019</v>
      </c>
      <c r="AY223">
        <v>1.0025254112482072</v>
      </c>
      <c r="AZ223">
        <v>1.0016032859683037</v>
      </c>
      <c r="BA223">
        <v>1.0002896917425097</v>
      </c>
      <c r="BB223">
        <v>1.0004865119233728</v>
      </c>
      <c r="BC223">
        <v>1.0056917536258698</v>
      </c>
      <c r="BD223">
        <v>0.99603537440299983</v>
      </c>
      <c r="BE223">
        <v>1.0061082988977432</v>
      </c>
      <c r="BF223" t="e">
        <v>#N/A</v>
      </c>
    </row>
    <row r="224" spans="1:58" x14ac:dyDescent="0.35">
      <c r="A224" t="s">
        <v>329</v>
      </c>
      <c r="B224" t="e">
        <v>#N/A</v>
      </c>
      <c r="C224" t="e">
        <v>#N/A</v>
      </c>
      <c r="D224">
        <v>0.97653392553329466</v>
      </c>
      <c r="E224">
        <v>1.0331097006797791</v>
      </c>
      <c r="F224">
        <v>1.0159871041774751</v>
      </c>
      <c r="G224">
        <v>1.0116754674911499</v>
      </c>
      <c r="H224">
        <v>0.98196455597877508</v>
      </c>
      <c r="I224">
        <v>1.0183887553215027</v>
      </c>
      <c r="J224">
        <v>1.1209837341308593</v>
      </c>
      <c r="K224">
        <v>1.0129848515987396</v>
      </c>
      <c r="L224">
        <v>1.1250847053527833</v>
      </c>
      <c r="M224">
        <v>1.0149845266342163</v>
      </c>
      <c r="N224">
        <v>1.0896685981750489</v>
      </c>
      <c r="O224">
        <v>1.1274859428405761</v>
      </c>
      <c r="P224">
        <v>1.2437874221801757</v>
      </c>
      <c r="Q224">
        <v>1.0535029458999634</v>
      </c>
      <c r="R224">
        <v>1.0997557353973388</v>
      </c>
      <c r="S224">
        <v>1.1469108390808105</v>
      </c>
      <c r="T224">
        <v>1.1091788578033448</v>
      </c>
      <c r="U224">
        <v>1.1539729595184327</v>
      </c>
      <c r="V224">
        <v>1.1997751235961913</v>
      </c>
      <c r="W224">
        <v>1.2088530158996582</v>
      </c>
      <c r="X224">
        <v>1.1210105991363526</v>
      </c>
      <c r="Y224">
        <v>1.1690682983398437</v>
      </c>
      <c r="Z224">
        <v>1.2030051612854005</v>
      </c>
      <c r="AA224">
        <v>1.0058390557765962</v>
      </c>
      <c r="AB224">
        <v>1.0591728496551513</v>
      </c>
      <c r="AC224">
        <v>1.0775149154663086</v>
      </c>
      <c r="AD224">
        <v>1.1011703395843506</v>
      </c>
      <c r="AE224">
        <v>1.1092315769195558</v>
      </c>
      <c r="AF224">
        <v>1.2006327438354492</v>
      </c>
      <c r="AG224">
        <v>1.106240234375</v>
      </c>
      <c r="AH224">
        <v>1.0940370655059815</v>
      </c>
      <c r="AI224">
        <v>1.0988439464569091</v>
      </c>
      <c r="AJ224">
        <v>1.0977058506011963</v>
      </c>
      <c r="AK224">
        <v>1.0930344009399413</v>
      </c>
      <c r="AL224">
        <v>1.1081745624542236</v>
      </c>
      <c r="AM224">
        <v>1.0892446899414063</v>
      </c>
      <c r="AN224">
        <v>1.0921415996551513</v>
      </c>
      <c r="AO224">
        <v>1.0416270112991333</v>
      </c>
      <c r="AP224">
        <v>1.0727743005752564</v>
      </c>
      <c r="AQ224">
        <v>1.1366479969024659</v>
      </c>
      <c r="AR224">
        <v>1.0811157035827637</v>
      </c>
      <c r="AS224">
        <v>1.0874866485595702</v>
      </c>
      <c r="AT224">
        <v>1.0880149269104005</v>
      </c>
      <c r="AU224">
        <v>1.1041872692108154</v>
      </c>
      <c r="AV224">
        <v>1.1127702903747558</v>
      </c>
      <c r="AW224">
        <v>1.1402844238281249</v>
      </c>
      <c r="AX224">
        <v>1.1632701683044433</v>
      </c>
      <c r="AY224">
        <v>1.058798828125</v>
      </c>
      <c r="AZ224">
        <v>1.2279926109313966</v>
      </c>
      <c r="BA224">
        <v>1.0383137822151185</v>
      </c>
      <c r="BB224">
        <v>1.1082842826843262</v>
      </c>
      <c r="BC224">
        <v>1.0623695325851441</v>
      </c>
      <c r="BD224">
        <v>1.0386073517799377</v>
      </c>
      <c r="BE224">
        <v>1.0214345741271973</v>
      </c>
      <c r="BF224" t="e">
        <v>#N/A</v>
      </c>
    </row>
    <row r="225" spans="1:58" x14ac:dyDescent="0.35">
      <c r="A225" t="s">
        <v>330</v>
      </c>
      <c r="B225" t="e">
        <v>#N/A</v>
      </c>
      <c r="C225" t="e">
        <v>#N/A</v>
      </c>
      <c r="D225" t="e">
        <v>#N/A</v>
      </c>
      <c r="E225" t="e">
        <v>#N/A</v>
      </c>
      <c r="F225" t="e">
        <v>#N/A</v>
      </c>
      <c r="G225" t="e">
        <v>#N/A</v>
      </c>
      <c r="H225" t="e">
        <v>#N/A</v>
      </c>
      <c r="I225" t="e">
        <v>#N/A</v>
      </c>
      <c r="J225" t="e">
        <v>#N/A</v>
      </c>
      <c r="K225" t="e">
        <v>#N/A</v>
      </c>
      <c r="L225" t="e">
        <v>#N/A</v>
      </c>
      <c r="M225" t="e">
        <v>#N/A</v>
      </c>
      <c r="N225" t="e">
        <v>#N/A</v>
      </c>
      <c r="O225" t="e">
        <v>#N/A</v>
      </c>
      <c r="P225" t="e">
        <v>#N/A</v>
      </c>
      <c r="Q225" t="e">
        <v>#N/A</v>
      </c>
      <c r="R225" t="e">
        <v>#N/A</v>
      </c>
      <c r="S225" t="e">
        <v>#N/A</v>
      </c>
      <c r="T225">
        <v>1.0527105474472045</v>
      </c>
      <c r="U225">
        <v>1.1048369979858399</v>
      </c>
      <c r="V225">
        <v>1.0727427339553832</v>
      </c>
      <c r="W225">
        <v>1.1540281009674072</v>
      </c>
      <c r="X225">
        <v>1.0627268505096437</v>
      </c>
      <c r="Y225">
        <v>0.99611135184764865</v>
      </c>
      <c r="Z225">
        <v>1.0374353408813477</v>
      </c>
      <c r="AA225">
        <v>1.0182190752029419</v>
      </c>
      <c r="AB225">
        <v>1.0681319379806518</v>
      </c>
      <c r="AC225">
        <v>1.0561404466629027</v>
      </c>
      <c r="AD225">
        <v>1.0756747484207154</v>
      </c>
      <c r="AE225">
        <v>1.0570586872100831</v>
      </c>
      <c r="AF225">
        <v>1.0751646137237549</v>
      </c>
      <c r="AG225">
        <v>1.0275390458106994</v>
      </c>
      <c r="AH225">
        <v>1.0483252048492431</v>
      </c>
      <c r="AI225">
        <v>1.0169801008701325</v>
      </c>
      <c r="AJ225">
        <v>1.0556229400634765</v>
      </c>
      <c r="AK225">
        <v>1.0210007333755493</v>
      </c>
      <c r="AL225">
        <v>1.0044195285439492</v>
      </c>
      <c r="AM225">
        <v>1.0474163198471069</v>
      </c>
      <c r="AN225">
        <v>1.0285234951972961</v>
      </c>
      <c r="AO225">
        <v>1.0335021209716797</v>
      </c>
      <c r="AP225">
        <v>1.0257088899612428</v>
      </c>
      <c r="AQ225">
        <v>1.0441466856002808</v>
      </c>
      <c r="AR225">
        <v>1.0253585696220398</v>
      </c>
      <c r="AS225">
        <v>0.98900617599487306</v>
      </c>
      <c r="AT225">
        <v>1.0348472905158996</v>
      </c>
      <c r="AU225">
        <v>0.99199895262718196</v>
      </c>
      <c r="AV225">
        <v>1.1059475326538086</v>
      </c>
      <c r="AW225">
        <v>1.0612721538543701</v>
      </c>
      <c r="AX225">
        <v>1.0314426469802855</v>
      </c>
      <c r="AY225">
        <v>1.0091859996318817</v>
      </c>
      <c r="AZ225">
        <v>0.99727273434400554</v>
      </c>
      <c r="BA225">
        <v>1.043355050086975</v>
      </c>
      <c r="BB225">
        <v>0.98098070263862613</v>
      </c>
      <c r="BC225">
        <v>1.0102781081199645</v>
      </c>
      <c r="BD225">
        <v>1.015105607509613</v>
      </c>
      <c r="BE225">
        <v>0.99636143207550054</v>
      </c>
      <c r="BF225" t="e">
        <v>#N/A</v>
      </c>
    </row>
    <row r="226" spans="1:58" x14ac:dyDescent="0.35">
      <c r="A226" t="s">
        <v>331</v>
      </c>
      <c r="B226" t="e">
        <v>#N/A</v>
      </c>
      <c r="C226" t="e">
        <v>#N/A</v>
      </c>
      <c r="D226" t="e">
        <v>#N/A</v>
      </c>
      <c r="E226" t="e">
        <v>#N/A</v>
      </c>
      <c r="F226" t="e">
        <v>#N/A</v>
      </c>
      <c r="G226" t="e">
        <v>#N/A</v>
      </c>
      <c r="H226" t="e">
        <v>#N/A</v>
      </c>
      <c r="I226" t="e">
        <v>#N/A</v>
      </c>
      <c r="J226" t="e">
        <v>#N/A</v>
      </c>
      <c r="K226" t="e">
        <v>#N/A</v>
      </c>
      <c r="L226" t="e">
        <v>#N/A</v>
      </c>
      <c r="M226" t="e">
        <v>#N/A</v>
      </c>
      <c r="N226" t="e">
        <v>#N/A</v>
      </c>
      <c r="O226" t="e">
        <v>#N/A</v>
      </c>
      <c r="P226" t="e">
        <v>#N/A</v>
      </c>
      <c r="Q226" t="e">
        <v>#N/A</v>
      </c>
      <c r="R226" t="e">
        <v>#N/A</v>
      </c>
      <c r="S226" t="e">
        <v>#N/A</v>
      </c>
      <c r="T226" t="e">
        <v>#N/A</v>
      </c>
      <c r="U226" t="e">
        <v>#N/A</v>
      </c>
      <c r="V226" t="e">
        <v>#N/A</v>
      </c>
      <c r="W226">
        <v>1.1024378776550292</v>
      </c>
      <c r="X226">
        <v>1.0575959873199463</v>
      </c>
      <c r="Y226">
        <v>1.0321392655372619</v>
      </c>
      <c r="Z226">
        <v>1.0328778028488159</v>
      </c>
      <c r="AA226">
        <v>1.0189835321903229</v>
      </c>
      <c r="AB226">
        <v>1.0389691781997681</v>
      </c>
      <c r="AC226">
        <v>1.0531770277023316</v>
      </c>
      <c r="AD226">
        <v>1.0077231097221375</v>
      </c>
      <c r="AE226">
        <v>1.0425043439865112</v>
      </c>
      <c r="AF226">
        <v>1.0320549130439758</v>
      </c>
      <c r="AG226">
        <v>1.0579683399200439</v>
      </c>
      <c r="AH226">
        <v>1.0351460933685304</v>
      </c>
      <c r="AI226">
        <v>1.0035380125045776</v>
      </c>
      <c r="AJ226">
        <v>1.0371614742279052</v>
      </c>
      <c r="AK226">
        <v>1.0490618705749513</v>
      </c>
      <c r="AL226">
        <v>0.95801496505737305</v>
      </c>
      <c r="AM226">
        <v>1.0628754854202271</v>
      </c>
      <c r="AN226">
        <v>1.0228984189033508</v>
      </c>
      <c r="AO226">
        <v>1.0289276504516602</v>
      </c>
      <c r="AP226">
        <v>1.0798971605300904</v>
      </c>
      <c r="AQ226">
        <v>0.982401921749115</v>
      </c>
      <c r="AR226">
        <v>1.0044811508059501</v>
      </c>
      <c r="AS226">
        <v>1.0362750101089477</v>
      </c>
      <c r="AT226">
        <v>1.016098554134369</v>
      </c>
      <c r="AU226">
        <v>1.0712127542495729</v>
      </c>
      <c r="AV226">
        <v>1.0489837884902955</v>
      </c>
      <c r="AW226">
        <v>1.0724295949935914</v>
      </c>
      <c r="AX226">
        <v>0.99039633810520167</v>
      </c>
      <c r="AY226">
        <v>0.9984160362184048</v>
      </c>
      <c r="AZ226">
        <v>1.0697764921188355</v>
      </c>
      <c r="BA226">
        <v>1.0287349295616151</v>
      </c>
      <c r="BB226">
        <v>1.0291128110885621</v>
      </c>
      <c r="BC226">
        <v>1.0141770231723786</v>
      </c>
      <c r="BD226">
        <v>1.0471169185638427</v>
      </c>
      <c r="BE226">
        <v>1.0085228103399277</v>
      </c>
      <c r="BF226" t="e">
        <v>#N/A</v>
      </c>
    </row>
    <row r="227" spans="1:58" x14ac:dyDescent="0.35">
      <c r="A227" t="s">
        <v>332</v>
      </c>
      <c r="B227" t="e">
        <v>#N/A</v>
      </c>
      <c r="C227" t="e">
        <v>#N/A</v>
      </c>
      <c r="D227" t="e">
        <v>#N/A</v>
      </c>
      <c r="E227" t="e">
        <v>#N/A</v>
      </c>
      <c r="F227" t="e">
        <v>#N/A</v>
      </c>
      <c r="G227" t="e">
        <v>#N/A</v>
      </c>
      <c r="H227" t="e">
        <v>#N/A</v>
      </c>
      <c r="I227" t="e">
        <v>#N/A</v>
      </c>
      <c r="J227" t="e">
        <v>#N/A</v>
      </c>
      <c r="K227" t="e">
        <v>#N/A</v>
      </c>
      <c r="L227" t="e">
        <v>#N/A</v>
      </c>
      <c r="M227" t="e">
        <v>#N/A</v>
      </c>
      <c r="N227" t="e">
        <v>#N/A</v>
      </c>
      <c r="O227" t="e">
        <v>#N/A</v>
      </c>
      <c r="P227" t="e">
        <v>#N/A</v>
      </c>
      <c r="Q227" t="e">
        <v>#N/A</v>
      </c>
      <c r="R227" t="e">
        <v>#N/A</v>
      </c>
      <c r="S227" t="e">
        <v>#N/A</v>
      </c>
      <c r="T227" t="e">
        <v>#N/A</v>
      </c>
      <c r="U227" t="e">
        <v>#N/A</v>
      </c>
      <c r="V227" t="e">
        <v>#N/A</v>
      </c>
      <c r="W227" t="e">
        <v>#N/A</v>
      </c>
      <c r="X227" t="e">
        <v>#N/A</v>
      </c>
      <c r="Y227" t="e">
        <v>#N/A</v>
      </c>
      <c r="Z227" t="e">
        <v>#N/A</v>
      </c>
      <c r="AA227" t="e">
        <v>#N/A</v>
      </c>
      <c r="AB227" t="e">
        <v>#N/A</v>
      </c>
      <c r="AC227" t="e">
        <v>#N/A</v>
      </c>
      <c r="AD227" t="e">
        <v>#N/A</v>
      </c>
      <c r="AE227" t="e">
        <v>#N/A</v>
      </c>
      <c r="AF227" t="e">
        <v>#N/A</v>
      </c>
      <c r="AG227" t="e">
        <v>#N/A</v>
      </c>
      <c r="AH227" t="e">
        <v>#N/A</v>
      </c>
      <c r="AI227" t="e">
        <v>#N/A</v>
      </c>
      <c r="AJ227" t="e">
        <v>#N/A</v>
      </c>
      <c r="AK227" t="e">
        <v>#N/A</v>
      </c>
      <c r="AL227" t="e">
        <v>#N/A</v>
      </c>
      <c r="AM227" t="e">
        <v>#N/A</v>
      </c>
      <c r="AN227" t="e">
        <v>#N/A</v>
      </c>
      <c r="AO227" t="e">
        <v>#N/A</v>
      </c>
      <c r="AP227" t="e">
        <v>#N/A</v>
      </c>
      <c r="AQ227" t="e">
        <v>#N/A</v>
      </c>
      <c r="AR227" t="e">
        <v>#N/A</v>
      </c>
      <c r="AS227" t="e">
        <v>#N/A</v>
      </c>
      <c r="AT227" t="e">
        <v>#N/A</v>
      </c>
      <c r="AU227" t="e">
        <v>#N/A</v>
      </c>
      <c r="AV227" t="e">
        <v>#N/A</v>
      </c>
      <c r="AW227" t="e">
        <v>#N/A</v>
      </c>
      <c r="AX227" t="e">
        <v>#N/A</v>
      </c>
      <c r="AY227" t="e">
        <v>#N/A</v>
      </c>
      <c r="AZ227" t="e">
        <v>#N/A</v>
      </c>
      <c r="BA227" t="e">
        <v>#N/A</v>
      </c>
      <c r="BB227" t="e">
        <v>#N/A</v>
      </c>
      <c r="BC227" t="e">
        <v>#N/A</v>
      </c>
      <c r="BD227" t="e">
        <v>#N/A</v>
      </c>
      <c r="BE227" t="e">
        <v>#N/A</v>
      </c>
      <c r="BF227" t="e">
        <v>#N/A</v>
      </c>
    </row>
    <row r="228" spans="1:58" x14ac:dyDescent="0.35">
      <c r="A228" t="s">
        <v>333</v>
      </c>
      <c r="B228" t="e">
        <v>#N/A</v>
      </c>
      <c r="C228">
        <v>1.0250228810310364</v>
      </c>
      <c r="D228">
        <v>1.0005375244468451</v>
      </c>
      <c r="E228">
        <v>1.0068581736087798</v>
      </c>
      <c r="F228">
        <v>1.0384861516952515</v>
      </c>
      <c r="G228">
        <v>1.0147356629371642</v>
      </c>
      <c r="H228">
        <v>1.0656370639801025</v>
      </c>
      <c r="I228">
        <v>1.1172769355773926</v>
      </c>
      <c r="J228">
        <v>1.0331062459945679</v>
      </c>
      <c r="K228">
        <v>1.0545223045349121</v>
      </c>
      <c r="L228">
        <v>1.000586218200624</v>
      </c>
      <c r="M228">
        <v>1.0422366237640381</v>
      </c>
      <c r="N228">
        <v>1.0636318874359132</v>
      </c>
      <c r="O228">
        <v>1.2543431854248046</v>
      </c>
      <c r="P228">
        <v>1.254476261138916</v>
      </c>
      <c r="Q228">
        <v>1.1546914386749267</v>
      </c>
      <c r="R228">
        <v>1.0771460390090943</v>
      </c>
      <c r="S228">
        <v>1.3725344467163085</v>
      </c>
      <c r="T228">
        <v>1.1230442428588867</v>
      </c>
      <c r="U228">
        <v>1.1302527713775634</v>
      </c>
      <c r="V228">
        <v>1.1305299758911134</v>
      </c>
      <c r="W228">
        <v>1.1851302909851074</v>
      </c>
      <c r="X228">
        <v>1.0665951347351075</v>
      </c>
      <c r="Y228">
        <v>1.0518819046020509</v>
      </c>
      <c r="Z228">
        <v>1.0361902260780333</v>
      </c>
      <c r="AA228">
        <v>1.0158682763576508</v>
      </c>
      <c r="AB228">
        <v>1.0458258628845214</v>
      </c>
      <c r="AC228">
        <v>1.0868414115905762</v>
      </c>
      <c r="AD228">
        <v>1.00216922596097</v>
      </c>
      <c r="AE228">
        <v>1.0550139856338501</v>
      </c>
      <c r="AF228">
        <v>1.0747060298919677</v>
      </c>
      <c r="AG228">
        <v>1.048271017074585</v>
      </c>
      <c r="AH228">
        <v>1.025356810092926</v>
      </c>
      <c r="AI228">
        <v>0.98805193781852718</v>
      </c>
      <c r="AJ228">
        <v>1.023707799911499</v>
      </c>
      <c r="AK228">
        <v>1.0131062793731689</v>
      </c>
      <c r="AL228">
        <v>1.035659658908844</v>
      </c>
      <c r="AM228">
        <v>1.0135782611370088</v>
      </c>
      <c r="AN228">
        <v>1.0321218585968017</v>
      </c>
      <c r="AO228">
        <v>1.0181649458408355</v>
      </c>
      <c r="AP228">
        <v>0.99786729440093036</v>
      </c>
      <c r="AQ228">
        <v>1.0669814729690552</v>
      </c>
      <c r="AR228">
        <v>1.0101704931259154</v>
      </c>
      <c r="AS228">
        <v>0.96864700555801386</v>
      </c>
      <c r="AT228">
        <v>1.0401401138305664</v>
      </c>
      <c r="AU228">
        <v>1.0294727349281312</v>
      </c>
      <c r="AV228">
        <v>1.0301134419441222</v>
      </c>
      <c r="AW228">
        <v>1.0840982055664063</v>
      </c>
      <c r="AX228">
        <v>1.000198112912476</v>
      </c>
      <c r="AY228">
        <v>0.99132106304168699</v>
      </c>
      <c r="AZ228">
        <v>1.0443625307083131</v>
      </c>
      <c r="BA228">
        <v>0.99669822245836259</v>
      </c>
      <c r="BB228">
        <v>1.0108968472480775</v>
      </c>
      <c r="BC228">
        <v>1.0220751285552978</v>
      </c>
      <c r="BD228">
        <v>0.9978019987046719</v>
      </c>
      <c r="BE228">
        <v>0.99743326365947726</v>
      </c>
      <c r="BF228" t="e">
        <v>#N/A</v>
      </c>
    </row>
    <row r="229" spans="1:58" x14ac:dyDescent="0.35">
      <c r="A229" t="s">
        <v>17</v>
      </c>
      <c r="B229" t="e">
        <v>#N/A</v>
      </c>
      <c r="C229">
        <v>1.0272932052612305</v>
      </c>
      <c r="D229">
        <v>1.0180379521846772</v>
      </c>
      <c r="E229">
        <v>1.0309441685676575</v>
      </c>
      <c r="F229">
        <v>1.0370196008682251</v>
      </c>
      <c r="G229">
        <v>1.0288895845413208</v>
      </c>
      <c r="H229">
        <v>1.0413875246047974</v>
      </c>
      <c r="I229">
        <v>1.0122775185108184</v>
      </c>
      <c r="J229">
        <v>1.031651690006256</v>
      </c>
      <c r="K229">
        <v>1.0489884281158448</v>
      </c>
      <c r="L229">
        <v>1.0378500366210937</v>
      </c>
      <c r="M229">
        <v>1.0412617444992065</v>
      </c>
      <c r="N229">
        <v>1.0543545484542847</v>
      </c>
      <c r="O229">
        <v>1.1005522727966308</v>
      </c>
      <c r="P229">
        <v>1.1454080963134765</v>
      </c>
      <c r="Q229">
        <v>1.1173212623596191</v>
      </c>
      <c r="R229">
        <v>1.1068159389495849</v>
      </c>
      <c r="S229">
        <v>1.1103022193908691</v>
      </c>
      <c r="T229">
        <v>1.092283935546875</v>
      </c>
      <c r="U229">
        <v>1.1153571224212646</v>
      </c>
      <c r="V229">
        <v>1.1424589443206787</v>
      </c>
      <c r="W229">
        <v>1.1053516387939453</v>
      </c>
      <c r="X229">
        <v>1.1059682559967041</v>
      </c>
      <c r="Y229">
        <v>1.1096014118194579</v>
      </c>
      <c r="Z229">
        <v>1.1186756229400634</v>
      </c>
      <c r="AA229">
        <v>1.0896115207672119</v>
      </c>
      <c r="AB229">
        <v>1.0802256107330321</v>
      </c>
      <c r="AC229">
        <v>1.0740794134140015</v>
      </c>
      <c r="AD229">
        <v>1.0837153434753417</v>
      </c>
      <c r="AE229">
        <v>1.1104755783081055</v>
      </c>
      <c r="AF229">
        <v>1.0929084873199464</v>
      </c>
      <c r="AG229">
        <v>1.086710147857666</v>
      </c>
      <c r="AH229">
        <v>1.0619061136245727</v>
      </c>
      <c r="AI229">
        <v>1.1143646335601807</v>
      </c>
      <c r="AJ229">
        <v>1.2324948120117187</v>
      </c>
      <c r="AK229">
        <v>1.1021349620819092</v>
      </c>
      <c r="AL229">
        <v>1.0836856937408448</v>
      </c>
      <c r="AM229">
        <v>1.0496451759338379</v>
      </c>
      <c r="AN229">
        <v>1.0693140268325805</v>
      </c>
      <c r="AO229">
        <v>1.0702782487869262</v>
      </c>
      <c r="AP229">
        <v>1.0723316860198975</v>
      </c>
      <c r="AQ229">
        <v>1.0530554580688476</v>
      </c>
      <c r="AR229">
        <v>1.0372555541992188</v>
      </c>
      <c r="AS229">
        <v>1.0585861396789551</v>
      </c>
      <c r="AT229">
        <v>1.0768840169906617</v>
      </c>
      <c r="AU229">
        <v>1.076880965232849</v>
      </c>
      <c r="AV229">
        <v>1.091334524154663</v>
      </c>
      <c r="AW229">
        <v>1.0610212707519531</v>
      </c>
      <c r="AX229">
        <v>1.1031625366210938</v>
      </c>
      <c r="AY229">
        <v>1.0518045377731324</v>
      </c>
      <c r="AZ229">
        <v>1.0639119482040404</v>
      </c>
      <c r="BA229">
        <v>1.0858039855957031</v>
      </c>
      <c r="BB229">
        <v>1.0583930397033692</v>
      </c>
      <c r="BC229">
        <v>1.0397452068328858</v>
      </c>
      <c r="BD229">
        <v>1.0329467248916626</v>
      </c>
      <c r="BE229">
        <v>1.0286366438865662</v>
      </c>
      <c r="BF229" t="e">
        <v>#N/A</v>
      </c>
    </row>
    <row r="230" spans="1:58" x14ac:dyDescent="0.35">
      <c r="A230" t="s">
        <v>18</v>
      </c>
      <c r="B230" t="e">
        <v>#N/A</v>
      </c>
      <c r="C230">
        <v>1.0299006342887878</v>
      </c>
      <c r="D230">
        <v>1.0194014978408814</v>
      </c>
      <c r="E230">
        <v>1.0317491650581361</v>
      </c>
      <c r="F230">
        <v>1.0354797720909119</v>
      </c>
      <c r="G230">
        <v>1.0302548551559447</v>
      </c>
      <c r="H230">
        <v>1.0414307880401612</v>
      </c>
      <c r="I230">
        <v>1.0095073825120926</v>
      </c>
      <c r="J230">
        <v>1.0305681324005127</v>
      </c>
      <c r="K230">
        <v>1.0495912504196168</v>
      </c>
      <c r="L230">
        <v>1.0385955214500426</v>
      </c>
      <c r="M230">
        <v>1.0466417980194092</v>
      </c>
      <c r="N230">
        <v>1.0531722593307495</v>
      </c>
      <c r="O230">
        <v>1.0990661239624024</v>
      </c>
      <c r="P230">
        <v>1.1416090869903563</v>
      </c>
      <c r="Q230">
        <v>1.1162914466857909</v>
      </c>
      <c r="R230">
        <v>1.1094633769989013</v>
      </c>
      <c r="S230">
        <v>1.1087198829650879</v>
      </c>
      <c r="T230">
        <v>1.0956408500671386</v>
      </c>
      <c r="U230">
        <v>1.1151223754882813</v>
      </c>
      <c r="V230">
        <v>1.1349341487884521</v>
      </c>
      <c r="W230">
        <v>1.1044206714630127</v>
      </c>
      <c r="X230">
        <v>1.1109468936920166</v>
      </c>
      <c r="Y230">
        <v>1.1110288143157958</v>
      </c>
      <c r="Z230">
        <v>1.1201021671295166</v>
      </c>
      <c r="AA230">
        <v>1.0899146842956542</v>
      </c>
      <c r="AB230">
        <v>1.0802422237396241</v>
      </c>
      <c r="AC230">
        <v>1.0762652158737183</v>
      </c>
      <c r="AD230">
        <v>1.0895795154571533</v>
      </c>
      <c r="AE230">
        <v>1.1151231670379638</v>
      </c>
      <c r="AF230">
        <v>1.0970592308044433</v>
      </c>
      <c r="AG230">
        <v>1.0877775001525878</v>
      </c>
      <c r="AH230">
        <v>1.0663928079605103</v>
      </c>
      <c r="AI230">
        <v>1.1167467403411866</v>
      </c>
      <c r="AJ230">
        <v>1.238310260772705</v>
      </c>
      <c r="AK230">
        <v>1.1062864303588866</v>
      </c>
      <c r="AL230">
        <v>1.0867647647857666</v>
      </c>
      <c r="AM230">
        <v>1.050426435470581</v>
      </c>
      <c r="AN230">
        <v>1.0694815254211425</v>
      </c>
      <c r="AO230">
        <v>1.0731995153427123</v>
      </c>
      <c r="AP230">
        <v>1.074026165008545</v>
      </c>
      <c r="AQ230">
        <v>1.0523044061660767</v>
      </c>
      <c r="AR230">
        <v>1.0383794569969178</v>
      </c>
      <c r="AS230">
        <v>1.0579360246658325</v>
      </c>
      <c r="AT230">
        <v>1.0761152458190919</v>
      </c>
      <c r="AU230">
        <v>1.0775250339508056</v>
      </c>
      <c r="AV230">
        <v>1.0917515563964844</v>
      </c>
      <c r="AW230">
        <v>1.0593548965454103</v>
      </c>
      <c r="AX230">
        <v>1.0999226188659668</v>
      </c>
      <c r="AY230">
        <v>1.0517795801162719</v>
      </c>
      <c r="AZ230">
        <v>1.0691358184814452</v>
      </c>
      <c r="BA230">
        <v>1.0904524803161622</v>
      </c>
      <c r="BB230">
        <v>1.0582399940490723</v>
      </c>
      <c r="BC230">
        <v>1.0403152704238892</v>
      </c>
      <c r="BD230">
        <v>1.0344011640548707</v>
      </c>
      <c r="BE230">
        <v>1.031448986530304</v>
      </c>
      <c r="BF230" t="e">
        <v>#N/A</v>
      </c>
    </row>
    <row r="231" spans="1:58" x14ac:dyDescent="0.35">
      <c r="A231" t="s">
        <v>183</v>
      </c>
      <c r="B231" t="e">
        <v>#N/A</v>
      </c>
      <c r="C231">
        <v>1.0272932052612305</v>
      </c>
      <c r="D231">
        <v>1.0180379521846772</v>
      </c>
      <c r="E231">
        <v>1.0309441685676575</v>
      </c>
      <c r="F231">
        <v>1.0370196008682251</v>
      </c>
      <c r="G231">
        <v>1.0288895845413208</v>
      </c>
      <c r="H231">
        <v>1.0413875246047974</v>
      </c>
      <c r="I231">
        <v>1.0122775185108184</v>
      </c>
      <c r="J231">
        <v>1.031651690006256</v>
      </c>
      <c r="K231">
        <v>1.0489884281158448</v>
      </c>
      <c r="L231">
        <v>1.0378500366210937</v>
      </c>
      <c r="M231">
        <v>1.0412617444992065</v>
      </c>
      <c r="N231">
        <v>1.0543545484542847</v>
      </c>
      <c r="O231">
        <v>1.1005522727966308</v>
      </c>
      <c r="P231">
        <v>1.1454080963134765</v>
      </c>
      <c r="Q231">
        <v>1.1173212623596191</v>
      </c>
      <c r="R231">
        <v>1.1068159389495849</v>
      </c>
      <c r="S231">
        <v>1.1103022193908691</v>
      </c>
      <c r="T231">
        <v>1.092283935546875</v>
      </c>
      <c r="U231">
        <v>1.1153571224212646</v>
      </c>
      <c r="V231">
        <v>1.1424589443206787</v>
      </c>
      <c r="W231">
        <v>1.1053516387939453</v>
      </c>
      <c r="X231">
        <v>1.1059682559967041</v>
      </c>
      <c r="Y231">
        <v>1.1096014118194579</v>
      </c>
      <c r="Z231">
        <v>1.1186756229400634</v>
      </c>
      <c r="AA231">
        <v>1.0896115207672119</v>
      </c>
      <c r="AB231">
        <v>1.0802256107330321</v>
      </c>
      <c r="AC231">
        <v>1.0740794134140015</v>
      </c>
      <c r="AD231">
        <v>1.0837153434753417</v>
      </c>
      <c r="AE231">
        <v>1.1104755783081055</v>
      </c>
      <c r="AF231">
        <v>1.0929084873199464</v>
      </c>
      <c r="AG231">
        <v>1.086710147857666</v>
      </c>
      <c r="AH231">
        <v>1.0619061136245727</v>
      </c>
      <c r="AI231">
        <v>1.1143646335601807</v>
      </c>
      <c r="AJ231">
        <v>1.2324948120117187</v>
      </c>
      <c r="AK231">
        <v>1.1021349620819092</v>
      </c>
      <c r="AL231">
        <v>1.0836856937408448</v>
      </c>
      <c r="AM231">
        <v>1.0496451759338379</v>
      </c>
      <c r="AN231">
        <v>1.0693140268325805</v>
      </c>
      <c r="AO231">
        <v>1.0702782487869262</v>
      </c>
      <c r="AP231">
        <v>1.0723316860198975</v>
      </c>
      <c r="AQ231">
        <v>1.0530554580688476</v>
      </c>
      <c r="AR231">
        <v>1.0372555541992188</v>
      </c>
      <c r="AS231">
        <v>1.0585861396789551</v>
      </c>
      <c r="AT231">
        <v>1.0768840169906617</v>
      </c>
      <c r="AU231">
        <v>1.076880965232849</v>
      </c>
      <c r="AV231">
        <v>1.091334524154663</v>
      </c>
      <c r="AW231">
        <v>1.0610212707519531</v>
      </c>
      <c r="AX231">
        <v>1.1031625366210938</v>
      </c>
      <c r="AY231">
        <v>1.0518045377731324</v>
      </c>
      <c r="AZ231">
        <v>1.0639119482040404</v>
      </c>
      <c r="BA231">
        <v>1.0858039855957031</v>
      </c>
      <c r="BB231">
        <v>1.0583930397033692</v>
      </c>
      <c r="BC231">
        <v>1.0397452068328858</v>
      </c>
      <c r="BD231">
        <v>1.0329467248916626</v>
      </c>
      <c r="BE231">
        <v>1.0286366438865662</v>
      </c>
      <c r="BF231" t="e">
        <v>#N/A</v>
      </c>
    </row>
    <row r="232" spans="1:58" x14ac:dyDescent="0.35">
      <c r="A232" t="s">
        <v>334</v>
      </c>
      <c r="B232" t="e">
        <v>#N/A</v>
      </c>
      <c r="C232">
        <v>1.0854275321960449</v>
      </c>
      <c r="D232">
        <v>1.0159305465221404</v>
      </c>
      <c r="E232">
        <v>1.0471081686019899</v>
      </c>
      <c r="F232">
        <v>1.0390597772598267</v>
      </c>
      <c r="G232">
        <v>0.97605322599411015</v>
      </c>
      <c r="H232">
        <v>1.0640435075759889</v>
      </c>
      <c r="I232">
        <v>1.0675978565216064</v>
      </c>
      <c r="J232">
        <v>1.0236764216423035</v>
      </c>
      <c r="K232">
        <v>1.0860746002197266</v>
      </c>
      <c r="L232">
        <v>1.0732063722610474</v>
      </c>
      <c r="M232">
        <v>1.065618724822998</v>
      </c>
      <c r="N232">
        <v>1.1430545043945313</v>
      </c>
      <c r="O232">
        <v>1.231515827178955</v>
      </c>
      <c r="P232">
        <v>1.1543908596038819</v>
      </c>
      <c r="Q232">
        <v>1.0528426599502563</v>
      </c>
      <c r="R232">
        <v>1.0686602210998535</v>
      </c>
      <c r="S232">
        <v>1.1740399932861327</v>
      </c>
      <c r="T232">
        <v>1.249099235534668</v>
      </c>
      <c r="U232">
        <v>1.239748821258545</v>
      </c>
      <c r="V232">
        <v>1.2202656555175782</v>
      </c>
      <c r="W232">
        <v>1.2497718048095703</v>
      </c>
      <c r="X232">
        <v>1.3059025001525879</v>
      </c>
      <c r="Y232">
        <v>1.2605805969238282</v>
      </c>
      <c r="Z232">
        <v>1.3363688278198242</v>
      </c>
      <c r="AA232">
        <v>1.4616914367675782</v>
      </c>
      <c r="AB232">
        <v>1.2864255714416504</v>
      </c>
      <c r="AC232">
        <v>1.2589135360717774</v>
      </c>
      <c r="AD232">
        <v>1.7886259460449219</v>
      </c>
      <c r="AE232">
        <v>1.3673865127563476</v>
      </c>
      <c r="AF232">
        <v>1.6623558807373047</v>
      </c>
      <c r="AG232">
        <v>1.8877284240722656</v>
      </c>
      <c r="AH232">
        <v>2.0923365783691406</v>
      </c>
      <c r="AI232">
        <v>1.9748735046386718</v>
      </c>
      <c r="AJ232">
        <v>2.5926696777343752</v>
      </c>
      <c r="AK232">
        <v>2.045550308227539</v>
      </c>
      <c r="AL232">
        <v>1.3256225204467773</v>
      </c>
      <c r="AM232">
        <v>1.4758344650268556</v>
      </c>
      <c r="AN232">
        <v>1.176622714996338</v>
      </c>
      <c r="AO232">
        <v>1.1582357788085937</v>
      </c>
      <c r="AP232">
        <v>1.0985313701629638</v>
      </c>
      <c r="AQ232">
        <v>1.0160710310935974</v>
      </c>
      <c r="AR232">
        <v>1.0738897228240967</v>
      </c>
      <c r="AS232">
        <v>1.0967006111145019</v>
      </c>
      <c r="AT232">
        <v>1.1567380905151368</v>
      </c>
      <c r="AU232">
        <v>1.0862486362457275</v>
      </c>
      <c r="AV232">
        <v>1.0937678718566894</v>
      </c>
      <c r="AW232">
        <v>1.0666943407058715</v>
      </c>
      <c r="AX232">
        <v>1.1424958419799804</v>
      </c>
      <c r="AY232">
        <v>1.0395947670936585</v>
      </c>
      <c r="AZ232">
        <v>1.1958075332641602</v>
      </c>
      <c r="BA232">
        <v>1.2100158119201661</v>
      </c>
      <c r="BB232">
        <v>1.3487620544433594</v>
      </c>
      <c r="BC232">
        <v>1.3490340042114257</v>
      </c>
      <c r="BD232">
        <v>1.3389517593383788</v>
      </c>
      <c r="BE232">
        <v>1.1790375900268555</v>
      </c>
      <c r="BF232" t="e">
        <v>#N/A</v>
      </c>
    </row>
    <row r="233" spans="1:58" x14ac:dyDescent="0.35">
      <c r="A233" t="s">
        <v>335</v>
      </c>
      <c r="B233" t="e">
        <v>#N/A</v>
      </c>
      <c r="C233" t="e">
        <v>#N/A</v>
      </c>
      <c r="D233" t="e">
        <v>#N/A</v>
      </c>
      <c r="E233" t="e">
        <v>#N/A</v>
      </c>
      <c r="F233" t="e">
        <v>#N/A</v>
      </c>
      <c r="G233" t="e">
        <v>#N/A</v>
      </c>
      <c r="H233" t="e">
        <v>#N/A</v>
      </c>
      <c r="I233" t="e">
        <v>#N/A</v>
      </c>
      <c r="J233" t="e">
        <v>#N/A</v>
      </c>
      <c r="K233" t="e">
        <v>#N/A</v>
      </c>
      <c r="L233" t="e">
        <v>#N/A</v>
      </c>
      <c r="M233" t="e">
        <v>#N/A</v>
      </c>
      <c r="N233" t="e">
        <v>#N/A</v>
      </c>
      <c r="O233" t="e">
        <v>#N/A</v>
      </c>
      <c r="P233" t="e">
        <v>#N/A</v>
      </c>
      <c r="Q233" t="e">
        <v>#N/A</v>
      </c>
      <c r="R233">
        <v>1.12736741065979</v>
      </c>
      <c r="S233">
        <v>1.1518185329437256</v>
      </c>
      <c r="T233">
        <v>1.0662471914291383</v>
      </c>
      <c r="U233">
        <v>1.1328554153442383</v>
      </c>
      <c r="V233">
        <v>1.070906400680542</v>
      </c>
      <c r="W233">
        <v>1.1155990886688232</v>
      </c>
      <c r="X233">
        <v>1.0505490207672119</v>
      </c>
      <c r="Y233">
        <v>0.9958218398690224</v>
      </c>
      <c r="Z233">
        <v>1.0177230286598205</v>
      </c>
      <c r="AA233">
        <v>1.0296610856056214</v>
      </c>
      <c r="AB233">
        <v>1.0578312349319459</v>
      </c>
      <c r="AC233">
        <v>1.2811784172058105</v>
      </c>
      <c r="AD233">
        <v>1.0892223834991455</v>
      </c>
      <c r="AE233">
        <v>1.0523629426956176</v>
      </c>
      <c r="AF233">
        <v>1.4384970092773437</v>
      </c>
      <c r="AG233">
        <v>1.1232691192626953</v>
      </c>
      <c r="AH233">
        <v>1.3565133666992188</v>
      </c>
      <c r="AI233">
        <v>2.590110626220703</v>
      </c>
      <c r="AJ233">
        <v>5.390234680175781</v>
      </c>
      <c r="AK233">
        <v>3.7395010375976563</v>
      </c>
      <c r="AL233">
        <v>1.1109599494934081</v>
      </c>
      <c r="AM233">
        <v>1.0189981472492218</v>
      </c>
      <c r="AN233">
        <v>1.0009019427001475</v>
      </c>
      <c r="AO233">
        <v>2.0322042846679689</v>
      </c>
      <c r="AP233">
        <v>1.5475959396362304</v>
      </c>
      <c r="AQ233">
        <v>1.351731071472168</v>
      </c>
      <c r="AR233">
        <v>1.459884796142578</v>
      </c>
      <c r="AS233">
        <v>1.2307131195068359</v>
      </c>
      <c r="AT233">
        <v>1.1232105445861817</v>
      </c>
      <c r="AU233">
        <v>1.1548524761199952</v>
      </c>
      <c r="AV233">
        <v>1.4161999130249023</v>
      </c>
      <c r="AW233">
        <v>1.0642520141601564</v>
      </c>
      <c r="AX233">
        <v>1.1552114391326904</v>
      </c>
      <c r="AY233">
        <v>1.0648362445831299</v>
      </c>
      <c r="AZ233">
        <v>1.0720834159851074</v>
      </c>
      <c r="BA233">
        <v>1.1447404003143311</v>
      </c>
      <c r="BB233">
        <v>1.1032609844207764</v>
      </c>
      <c r="BC233">
        <v>1.0018724745512009</v>
      </c>
      <c r="BD233">
        <v>0.99709804743528363</v>
      </c>
      <c r="BE233">
        <v>1.0265177631378173</v>
      </c>
      <c r="BF233" t="e">
        <v>#N/A</v>
      </c>
    </row>
    <row r="234" spans="1:58" x14ac:dyDescent="0.35">
      <c r="A234" t="s">
        <v>336</v>
      </c>
      <c r="B234" t="e">
        <v>#N/A</v>
      </c>
      <c r="C234" t="e">
        <v>#N/A</v>
      </c>
      <c r="D234" t="e">
        <v>#N/A</v>
      </c>
      <c r="E234" t="e">
        <v>#N/A</v>
      </c>
      <c r="F234" t="e">
        <v>#N/A</v>
      </c>
      <c r="G234" t="e">
        <v>#N/A</v>
      </c>
      <c r="H234" t="e">
        <v>#N/A</v>
      </c>
      <c r="I234" t="e">
        <v>#N/A</v>
      </c>
      <c r="J234" t="e">
        <v>#N/A</v>
      </c>
      <c r="K234" t="e">
        <v>#N/A</v>
      </c>
      <c r="L234" t="e">
        <v>#N/A</v>
      </c>
      <c r="M234">
        <v>1.0712484216690064</v>
      </c>
      <c r="N234">
        <v>1.0962726402282714</v>
      </c>
      <c r="O234">
        <v>1.2523067855834962</v>
      </c>
      <c r="P234">
        <v>1.1028894615173339</v>
      </c>
      <c r="Q234">
        <v>1.0421373128890992</v>
      </c>
      <c r="R234">
        <v>1.1357027721405029</v>
      </c>
      <c r="S234">
        <v>1.104461259841919</v>
      </c>
      <c r="T234">
        <v>1.1055995941162109</v>
      </c>
      <c r="U234">
        <v>1.1358770465850829</v>
      </c>
      <c r="V234">
        <v>1.0820953750610351</v>
      </c>
      <c r="W234">
        <v>1.0351034498214722</v>
      </c>
      <c r="X234">
        <v>1.1517968463897705</v>
      </c>
      <c r="Y234">
        <v>1.0473692226409912</v>
      </c>
      <c r="Z234">
        <v>1.1106496620178223</v>
      </c>
      <c r="AA234">
        <v>1.0598737239837646</v>
      </c>
      <c r="AB234">
        <v>1.1391657638549804</v>
      </c>
      <c r="AC234">
        <v>1.0111311745643616</v>
      </c>
      <c r="AD234">
        <v>1.2413260841369629</v>
      </c>
      <c r="AE234">
        <v>1.0289173698425294</v>
      </c>
      <c r="AF234">
        <v>1.3038490867614747</v>
      </c>
      <c r="AG234">
        <v>1.0877775001525878</v>
      </c>
      <c r="AH234">
        <v>1.111882495880127</v>
      </c>
      <c r="AI234">
        <v>1.1738976097106935</v>
      </c>
      <c r="AJ234">
        <v>1.1097042655944824</v>
      </c>
      <c r="AK234">
        <v>1.1664938163757324</v>
      </c>
      <c r="AL234">
        <v>1.0768236494064332</v>
      </c>
      <c r="AM234">
        <v>1.1134484100341797</v>
      </c>
      <c r="AN234">
        <v>1.0740527820587158</v>
      </c>
      <c r="AO234">
        <v>1.0537005949020386</v>
      </c>
      <c r="AP234">
        <v>1.2296044158935546</v>
      </c>
      <c r="AQ234">
        <v>1.0884381675720214</v>
      </c>
      <c r="AR234">
        <v>1.0942242527008057</v>
      </c>
      <c r="AS234">
        <v>1.0592362546920777</v>
      </c>
      <c r="AT234">
        <v>1.0537721872329713</v>
      </c>
      <c r="AU234">
        <v>1.0527642774581909</v>
      </c>
      <c r="AV234">
        <v>1.0372456693649292</v>
      </c>
      <c r="AW234">
        <v>1.05727144241333</v>
      </c>
      <c r="AX234">
        <v>1.0822052288055419</v>
      </c>
      <c r="AY234">
        <v>1.1033126068115235</v>
      </c>
      <c r="AZ234">
        <v>1.0743596839904785</v>
      </c>
      <c r="BA234">
        <v>1.0665142393112184</v>
      </c>
      <c r="BB234">
        <v>1.0730346155166626</v>
      </c>
      <c r="BC234">
        <v>1.0651030206680299</v>
      </c>
      <c r="BD234">
        <v>1.0658773183822632</v>
      </c>
      <c r="BE234">
        <v>1.0580000019073486</v>
      </c>
      <c r="BF234" t="e">
        <v>#N/A</v>
      </c>
    </row>
    <row r="235" spans="1:58" x14ac:dyDescent="0.35">
      <c r="A235" t="s">
        <v>337</v>
      </c>
      <c r="B235" t="e">
        <v>#N/A</v>
      </c>
      <c r="C235">
        <v>1.029388086795807</v>
      </c>
      <c r="D235">
        <v>1.0401932334899902</v>
      </c>
      <c r="E235">
        <v>1.0276322078704834</v>
      </c>
      <c r="F235">
        <v>1.0439649677276612</v>
      </c>
      <c r="G235">
        <v>1.0599375152587891</v>
      </c>
      <c r="H235">
        <v>1.0654987907409668</v>
      </c>
      <c r="I235">
        <v>1.0500825119018555</v>
      </c>
      <c r="J235">
        <v>1.0239186239242555</v>
      </c>
      <c r="K235">
        <v>1.0341739869117736</v>
      </c>
      <c r="L235">
        <v>1.1190008354187011</v>
      </c>
      <c r="M235">
        <v>1.0711028814315795</v>
      </c>
      <c r="N235">
        <v>1.0697316503524781</v>
      </c>
      <c r="O235">
        <v>1.0703377056121826</v>
      </c>
      <c r="P235">
        <v>1.0945814704895021</v>
      </c>
      <c r="Q235">
        <v>1.1451240158081055</v>
      </c>
      <c r="R235">
        <v>1.1191896629333495</v>
      </c>
      <c r="S235">
        <v>1.105295696258545</v>
      </c>
      <c r="T235">
        <v>1.0954906749725342</v>
      </c>
      <c r="U235">
        <v>1.0794320821762085</v>
      </c>
      <c r="V235">
        <v>1.1171650981903076</v>
      </c>
      <c r="W235">
        <v>1.0876734256744385</v>
      </c>
      <c r="X235">
        <v>1.0808460521697998</v>
      </c>
      <c r="Y235">
        <v>1.0995406246185302</v>
      </c>
      <c r="Z235">
        <v>1.0763598203659057</v>
      </c>
      <c r="AA235">
        <v>1.0640450668334962</v>
      </c>
      <c r="AB235">
        <v>1.0632272338867188</v>
      </c>
      <c r="AC235">
        <v>1.0472094917297363</v>
      </c>
      <c r="AD235">
        <v>1.0657120656967163</v>
      </c>
      <c r="AE235">
        <v>1.0792466688156128</v>
      </c>
      <c r="AF235">
        <v>1.0947382068634033</v>
      </c>
      <c r="AG235">
        <v>1.0824678897857667</v>
      </c>
      <c r="AH235">
        <v>1.0101534116268158</v>
      </c>
      <c r="AI235">
        <v>1.0221227121353149</v>
      </c>
      <c r="AJ235">
        <v>1.0255773520469667</v>
      </c>
      <c r="AK235">
        <v>1.0379843306541443</v>
      </c>
      <c r="AL235">
        <v>1.010393077135086</v>
      </c>
      <c r="AM235">
        <v>1.0156926345825195</v>
      </c>
      <c r="AN235">
        <v>1.0078047889471053</v>
      </c>
      <c r="AO235">
        <v>1.0093503075838088</v>
      </c>
      <c r="AP235">
        <v>1.0155878627300263</v>
      </c>
      <c r="AQ235">
        <v>1.0250487756729125</v>
      </c>
      <c r="AR235">
        <v>1.0159556460380554</v>
      </c>
      <c r="AS235">
        <v>1.0175812065601348</v>
      </c>
      <c r="AT235">
        <v>1.0042923763394356</v>
      </c>
      <c r="AU235">
        <v>1.0080368334054948</v>
      </c>
      <c r="AV235">
        <v>1.0182112264633179</v>
      </c>
      <c r="AW235">
        <v>1.0288490867614746</v>
      </c>
      <c r="AX235">
        <v>1.0332182240486145</v>
      </c>
      <c r="AY235">
        <v>1.0238313603401183</v>
      </c>
      <c r="AZ235">
        <v>1.0099093538522721</v>
      </c>
      <c r="BA235">
        <v>1.0118424439430236</v>
      </c>
      <c r="BB235">
        <v>1.0106120109558105</v>
      </c>
      <c r="BC235">
        <v>1.0105542695522309</v>
      </c>
      <c r="BD235">
        <v>1.0177736973762512</v>
      </c>
      <c r="BE235">
        <v>1.0198371529579162</v>
      </c>
      <c r="BF235" t="e">
        <v>#N/A</v>
      </c>
    </row>
    <row r="236" spans="1:58" x14ac:dyDescent="0.35">
      <c r="A236" t="s">
        <v>144</v>
      </c>
      <c r="B236" t="e">
        <v>#N/A</v>
      </c>
      <c r="C236" t="e">
        <v>#N/A</v>
      </c>
      <c r="D236" t="e">
        <v>#N/A</v>
      </c>
      <c r="E236" t="e">
        <v>#N/A</v>
      </c>
      <c r="F236" t="e">
        <v>#N/A</v>
      </c>
      <c r="G236" t="e">
        <v>#N/A</v>
      </c>
      <c r="H236" t="e">
        <v>#N/A</v>
      </c>
      <c r="I236" t="e">
        <v>#N/A</v>
      </c>
      <c r="J236" t="e">
        <v>#N/A</v>
      </c>
      <c r="K236" t="e">
        <v>#N/A</v>
      </c>
      <c r="L236" t="e">
        <v>#N/A</v>
      </c>
      <c r="M236" t="e">
        <v>#N/A</v>
      </c>
      <c r="N236" t="e">
        <v>#N/A</v>
      </c>
      <c r="O236" t="e">
        <v>#N/A</v>
      </c>
      <c r="P236" t="e">
        <v>#N/A</v>
      </c>
      <c r="Q236" t="e">
        <v>#N/A</v>
      </c>
      <c r="R236" t="e">
        <v>#N/A</v>
      </c>
      <c r="S236" t="e">
        <v>#N/A</v>
      </c>
      <c r="T236" t="e">
        <v>#N/A</v>
      </c>
      <c r="U236" t="e">
        <v>#N/A</v>
      </c>
      <c r="V236" t="e">
        <v>#N/A</v>
      </c>
      <c r="W236">
        <v>1.0566110754013061</v>
      </c>
      <c r="X236">
        <v>1.0734804105758666</v>
      </c>
      <c r="Y236">
        <v>1.0236688423156739</v>
      </c>
      <c r="Z236">
        <v>1.0375963783264159</v>
      </c>
      <c r="AA236">
        <v>1.0227073049545288</v>
      </c>
      <c r="AB236">
        <v>1.030345938205719</v>
      </c>
      <c r="AC236">
        <v>1.0219348239898682</v>
      </c>
      <c r="AD236">
        <v>1.0279023838043213</v>
      </c>
      <c r="AE236">
        <v>1.0345846033096313</v>
      </c>
      <c r="AF236">
        <v>1.0460362148284912</v>
      </c>
      <c r="AG236">
        <v>1.0540910482406616</v>
      </c>
      <c r="AH236">
        <v>1.021246349811554</v>
      </c>
      <c r="AI236">
        <v>1.0232202410697937</v>
      </c>
      <c r="AJ236">
        <v>1.0118438708782196</v>
      </c>
      <c r="AK236">
        <v>1.0073775774240494</v>
      </c>
      <c r="AL236">
        <v>1.0020914183557033</v>
      </c>
      <c r="AM236">
        <v>0.99788738891482354</v>
      </c>
      <c r="AN236">
        <v>0.99874182000756262</v>
      </c>
      <c r="AO236">
        <v>1.0017886717617512</v>
      </c>
      <c r="AP236">
        <v>1.0135450983047485</v>
      </c>
      <c r="AQ236">
        <v>1.0103097009658812</v>
      </c>
      <c r="AR236">
        <v>0.99670755326747895</v>
      </c>
      <c r="AS236">
        <v>1.0094637668132782</v>
      </c>
      <c r="AT236">
        <v>1.003852544426918</v>
      </c>
      <c r="AU236">
        <v>1.0063973313570023</v>
      </c>
      <c r="AV236">
        <v>1.0195113539695739</v>
      </c>
      <c r="AW236">
        <v>1.0226168751716613</v>
      </c>
      <c r="AX236">
        <v>1.019193285703659</v>
      </c>
      <c r="AY236">
        <v>1.0041085135936738</v>
      </c>
      <c r="AZ236">
        <v>1.0028860419988632</v>
      </c>
      <c r="BA236">
        <v>1.0020108251273632</v>
      </c>
      <c r="BB236">
        <v>0.9980880756676197</v>
      </c>
      <c r="BC236">
        <v>1.0000965372379869</v>
      </c>
      <c r="BD236">
        <v>0.9943357068300247</v>
      </c>
      <c r="BE236">
        <v>0.9943763536214828</v>
      </c>
      <c r="BF236" t="e">
        <v>#N/A</v>
      </c>
    </row>
    <row r="237" spans="1:58" x14ac:dyDescent="0.35">
      <c r="A237" t="s">
        <v>338</v>
      </c>
      <c r="B237" t="e">
        <v>#N/A</v>
      </c>
      <c r="C237">
        <v>0.99434568166732784</v>
      </c>
      <c r="D237">
        <v>0.97252249240875244</v>
      </c>
      <c r="E237">
        <v>1.2250119209289552</v>
      </c>
      <c r="F237">
        <v>1.0211542701721192</v>
      </c>
      <c r="G237">
        <v>0.97047946929931639</v>
      </c>
      <c r="H237">
        <v>1.0759091281890869</v>
      </c>
      <c r="I237">
        <v>1.0093773144483567</v>
      </c>
      <c r="J237">
        <v>1.0432359600067138</v>
      </c>
      <c r="K237">
        <v>0.96824693202972412</v>
      </c>
      <c r="L237">
        <v>1.0300423288345337</v>
      </c>
      <c r="M237">
        <v>1.0720756530761719</v>
      </c>
      <c r="N237">
        <v>0.92109943866729738</v>
      </c>
      <c r="O237">
        <v>1.1684409141540528</v>
      </c>
      <c r="P237">
        <v>1.2945063018798828</v>
      </c>
      <c r="Q237">
        <v>1.0875629329681396</v>
      </c>
      <c r="R237">
        <v>1.0818303298950196</v>
      </c>
      <c r="S237">
        <v>1.1066334819793702</v>
      </c>
      <c r="T237">
        <v>1.102780122756958</v>
      </c>
      <c r="U237">
        <v>1.1611329650878905</v>
      </c>
      <c r="V237">
        <v>1.1747229385375977</v>
      </c>
      <c r="W237">
        <v>1.1715638351440429</v>
      </c>
      <c r="X237">
        <v>1.0240427541732788</v>
      </c>
      <c r="Y237">
        <v>1.0504452848434449</v>
      </c>
      <c r="Z237">
        <v>1.0716238021850586</v>
      </c>
      <c r="AA237">
        <v>1.0409732532501221</v>
      </c>
      <c r="AB237">
        <v>1.2632328033447267</v>
      </c>
      <c r="AC237">
        <v>1.2540542411804199</v>
      </c>
      <c r="AD237">
        <v>1.286146068572998</v>
      </c>
      <c r="AE237">
        <v>1.2332705497741698</v>
      </c>
      <c r="AF237">
        <v>1.1933486938476563</v>
      </c>
      <c r="AG237">
        <v>1.0761051702499389</v>
      </c>
      <c r="AH237">
        <v>1.0511898565292359</v>
      </c>
      <c r="AI237">
        <v>1.0585308170318604</v>
      </c>
      <c r="AJ237">
        <v>1.1362347221374511</v>
      </c>
      <c r="AK237">
        <v>1.0668404150009154</v>
      </c>
      <c r="AL237">
        <v>1.1589656639099122</v>
      </c>
      <c r="AM237">
        <v>1.0601124048233033</v>
      </c>
      <c r="AN237">
        <v>0.99700598955154418</v>
      </c>
      <c r="AO237">
        <v>1.0744242763519287</v>
      </c>
      <c r="AP237">
        <v>1.097009859085083</v>
      </c>
      <c r="AQ237">
        <v>1.0456357145309447</v>
      </c>
      <c r="AR237">
        <v>0.9869482123851776</v>
      </c>
      <c r="AS237">
        <v>1.0059745353460312</v>
      </c>
      <c r="AT237">
        <v>1.1032933807373047</v>
      </c>
      <c r="AU237">
        <v>1.1196643161773681</v>
      </c>
      <c r="AV237">
        <v>1.0778974723815917</v>
      </c>
      <c r="AW237">
        <v>1.1196717262268066</v>
      </c>
      <c r="AX237" t="e">
        <v>#N/A</v>
      </c>
      <c r="AY237" t="e">
        <v>#N/A</v>
      </c>
      <c r="AZ237" t="e">
        <v>#N/A</v>
      </c>
      <c r="BA237" t="e">
        <v>#N/A</v>
      </c>
      <c r="BB237" t="e">
        <v>#N/A</v>
      </c>
      <c r="BC237" t="e">
        <v>#N/A</v>
      </c>
      <c r="BD237" t="e">
        <v>#N/A</v>
      </c>
      <c r="BE237" t="e">
        <v>#N/A</v>
      </c>
      <c r="BF237" t="e">
        <v>#N/A</v>
      </c>
    </row>
    <row r="238" spans="1:58" x14ac:dyDescent="0.35">
      <c r="A238" t="s">
        <v>339</v>
      </c>
      <c r="B238" t="e">
        <v>#N/A</v>
      </c>
      <c r="C238" t="e">
        <v>#N/A</v>
      </c>
      <c r="D238" t="e">
        <v>#N/A</v>
      </c>
      <c r="E238" t="e">
        <v>#N/A</v>
      </c>
      <c r="F238" t="e">
        <v>#N/A</v>
      </c>
      <c r="G238" t="e">
        <v>#N/A</v>
      </c>
      <c r="H238" t="e">
        <v>#N/A</v>
      </c>
      <c r="I238" t="e">
        <v>#N/A</v>
      </c>
      <c r="J238" t="e">
        <v>#N/A</v>
      </c>
      <c r="K238" t="e">
        <v>#N/A</v>
      </c>
      <c r="L238" t="e">
        <v>#N/A</v>
      </c>
      <c r="M238" t="e">
        <v>#N/A</v>
      </c>
      <c r="N238" t="e">
        <v>#N/A</v>
      </c>
      <c r="O238" t="e">
        <v>#N/A</v>
      </c>
      <c r="P238" t="e">
        <v>#N/A</v>
      </c>
      <c r="Q238" t="e">
        <v>#N/A</v>
      </c>
      <c r="R238" t="e">
        <v>#N/A</v>
      </c>
      <c r="S238" t="e">
        <v>#N/A</v>
      </c>
      <c r="T238" t="e">
        <v>#N/A</v>
      </c>
      <c r="U238" t="e">
        <v>#N/A</v>
      </c>
      <c r="V238" t="e">
        <v>#N/A</v>
      </c>
      <c r="W238" t="e">
        <v>#N/A</v>
      </c>
      <c r="X238" t="e">
        <v>#N/A</v>
      </c>
      <c r="Y238" t="e">
        <v>#N/A</v>
      </c>
      <c r="Z238" t="e">
        <v>#N/A</v>
      </c>
      <c r="AA238" t="e">
        <v>#N/A</v>
      </c>
      <c r="AB238">
        <v>0.95970998287200926</v>
      </c>
      <c r="AC238">
        <v>1.058229956626892</v>
      </c>
      <c r="AD238">
        <v>0.9742558455467224</v>
      </c>
      <c r="AE238">
        <v>1.0726277923583984</v>
      </c>
      <c r="AF238">
        <v>1.0628991317749024</v>
      </c>
      <c r="AG238">
        <v>1.9963351440429689</v>
      </c>
      <c r="AH238">
        <v>6.7401452636718746</v>
      </c>
      <c r="AI238">
        <v>13.072110595703125</v>
      </c>
      <c r="AJ238">
        <v>3.2104771423339842</v>
      </c>
      <c r="AK238">
        <v>4.4600033569335942</v>
      </c>
      <c r="AL238">
        <v>5.3055282592773434</v>
      </c>
      <c r="AM238">
        <v>1.6523067474365234</v>
      </c>
      <c r="AN238">
        <v>1.8782764434814454</v>
      </c>
      <c r="AO238">
        <v>1.2650724029541016</v>
      </c>
      <c r="AP238">
        <v>1.2266785430908203</v>
      </c>
      <c r="AQ238">
        <v>1.3020816802978517</v>
      </c>
      <c r="AR238">
        <v>1.1881846237182616</v>
      </c>
      <c r="AS238">
        <v>1.269911117553711</v>
      </c>
      <c r="AT238">
        <v>1.1751852226257324</v>
      </c>
      <c r="AU238">
        <v>1.095157299041748</v>
      </c>
      <c r="AV238">
        <v>1.2106351280212402</v>
      </c>
      <c r="AW238">
        <v>1.2723701095581055</v>
      </c>
      <c r="AX238">
        <v>1.2816376304626464</v>
      </c>
      <c r="AY238">
        <v>1.1223424816131591</v>
      </c>
      <c r="AZ238">
        <v>1.1246166610717774</v>
      </c>
      <c r="BA238">
        <v>1.1332435703277588</v>
      </c>
      <c r="BB238">
        <v>1.1186851596832275</v>
      </c>
      <c r="BC238">
        <v>1.0434697866439819</v>
      </c>
      <c r="BD238">
        <v>1.0546374320983887</v>
      </c>
      <c r="BE238">
        <v>1.0012429896742105</v>
      </c>
      <c r="BF238" t="e">
        <v>#N/A</v>
      </c>
    </row>
    <row r="239" spans="1:58" x14ac:dyDescent="0.35">
      <c r="A239" t="s">
        <v>340</v>
      </c>
      <c r="B239" t="e">
        <v>#N/A</v>
      </c>
      <c r="C239" t="e">
        <v>#N/A</v>
      </c>
      <c r="D239" t="e">
        <v>#N/A</v>
      </c>
      <c r="E239" t="e">
        <v>#N/A</v>
      </c>
      <c r="F239" t="e">
        <v>#N/A</v>
      </c>
      <c r="G239" t="e">
        <v>#N/A</v>
      </c>
      <c r="H239" t="e">
        <v>#N/A</v>
      </c>
      <c r="I239" t="e">
        <v>#N/A</v>
      </c>
      <c r="J239" t="e">
        <v>#N/A</v>
      </c>
      <c r="K239" t="e">
        <v>#N/A</v>
      </c>
      <c r="L239" t="e">
        <v>#N/A</v>
      </c>
      <c r="M239" t="e">
        <v>#N/A</v>
      </c>
      <c r="N239" t="e">
        <v>#N/A</v>
      </c>
      <c r="O239" t="e">
        <v>#N/A</v>
      </c>
      <c r="P239" t="e">
        <v>#N/A</v>
      </c>
      <c r="Q239" t="e">
        <v>#N/A</v>
      </c>
      <c r="R239" t="e">
        <v>#N/A</v>
      </c>
      <c r="S239" t="e">
        <v>#N/A</v>
      </c>
      <c r="T239" t="e">
        <v>#N/A</v>
      </c>
      <c r="U239" t="e">
        <v>#N/A</v>
      </c>
      <c r="V239" t="e">
        <v>#N/A</v>
      </c>
      <c r="W239" t="e">
        <v>#N/A</v>
      </c>
      <c r="X239" t="e">
        <v>#N/A</v>
      </c>
      <c r="Y239" t="e">
        <v>#N/A</v>
      </c>
      <c r="Z239" t="e">
        <v>#N/A</v>
      </c>
      <c r="AA239" t="e">
        <v>#N/A</v>
      </c>
      <c r="AB239" t="e">
        <v>#N/A</v>
      </c>
      <c r="AC239" t="e">
        <v>#N/A</v>
      </c>
      <c r="AD239" t="e">
        <v>#N/A</v>
      </c>
      <c r="AE239">
        <v>1.2060074424743652</v>
      </c>
      <c r="AF239">
        <v>1.2244918632507324</v>
      </c>
      <c r="AG239">
        <v>1.2811260414123535</v>
      </c>
      <c r="AH239">
        <v>1.2537548065185546</v>
      </c>
      <c r="AI239">
        <v>1.2446198654174805</v>
      </c>
      <c r="AJ239">
        <v>1.3116995429992675</v>
      </c>
      <c r="AK239">
        <v>1.2686195182800293</v>
      </c>
      <c r="AL239">
        <v>1.1931365585327149</v>
      </c>
      <c r="AM239">
        <v>1.2058723258972168</v>
      </c>
      <c r="AN239">
        <v>1.2733931159973144</v>
      </c>
      <c r="AO239">
        <v>1.1090938568115234</v>
      </c>
      <c r="AP239">
        <v>1.0757206487655639</v>
      </c>
      <c r="AQ239">
        <v>1.0530554580688476</v>
      </c>
      <c r="AR239">
        <v>1.0709923553466796</v>
      </c>
      <c r="AS239">
        <v>1.0844987964630126</v>
      </c>
      <c r="AT239">
        <v>1.0702232360839843</v>
      </c>
      <c r="AU239">
        <v>1.2646165847778321</v>
      </c>
      <c r="AV239">
        <v>1.1647123146057128</v>
      </c>
      <c r="AW239">
        <v>1.0593548965454103</v>
      </c>
      <c r="AX239">
        <v>1.1593844699859619</v>
      </c>
      <c r="AY239">
        <v>1.0926297187805176</v>
      </c>
      <c r="AZ239">
        <v>1.0924638462066651</v>
      </c>
      <c r="BA239">
        <v>1.1154634571075439</v>
      </c>
      <c r="BB239">
        <v>1.107419366836548</v>
      </c>
      <c r="BC239">
        <v>1.0767420291900636</v>
      </c>
      <c r="BD239">
        <v>1.0503747415542604</v>
      </c>
      <c r="BE239">
        <v>1.065645637512207</v>
      </c>
      <c r="BF239" t="e">
        <v>#N/A</v>
      </c>
    </row>
    <row r="240" spans="1:58" x14ac:dyDescent="0.35">
      <c r="A240" t="s">
        <v>341</v>
      </c>
      <c r="B240" t="e">
        <v>#N/A</v>
      </c>
      <c r="C240">
        <v>1.0369863247871398</v>
      </c>
      <c r="D240">
        <v>1.0054049926996231</v>
      </c>
      <c r="E240">
        <v>0.98833263158798212</v>
      </c>
      <c r="F240">
        <v>1.0267778348922729</v>
      </c>
      <c r="G240">
        <v>1.0431657266616821</v>
      </c>
      <c r="H240">
        <v>1.0824532890319825</v>
      </c>
      <c r="I240">
        <v>0.98332307338714597</v>
      </c>
      <c r="J240">
        <v>0.99747014492750163</v>
      </c>
      <c r="K240">
        <v>1.0333336997032165</v>
      </c>
      <c r="L240">
        <v>0.95004801273345951</v>
      </c>
      <c r="M240">
        <v>0.99213676691055297</v>
      </c>
      <c r="N240">
        <v>1.0633693552017212</v>
      </c>
      <c r="O240">
        <v>1.1844564247131348</v>
      </c>
      <c r="P240">
        <v>1.2033469200134277</v>
      </c>
      <c r="Q240">
        <v>1.0348802351951598</v>
      </c>
      <c r="R240">
        <v>1.044970850944519</v>
      </c>
      <c r="S240">
        <v>1.0601469850540162</v>
      </c>
      <c r="T240">
        <v>1.0969718265533448</v>
      </c>
      <c r="U240">
        <v>1.0864557743072509</v>
      </c>
      <c r="V240">
        <v>1.1270248317718505</v>
      </c>
      <c r="W240">
        <v>1.0837242221832275</v>
      </c>
      <c r="X240">
        <v>1.0505785465240478</v>
      </c>
      <c r="Y240">
        <v>1.0364915561676025</v>
      </c>
      <c r="Z240">
        <v>1.0144786655902862</v>
      </c>
      <c r="AA240">
        <v>1.021772027015686</v>
      </c>
      <c r="AB240">
        <v>1.0165315532684327</v>
      </c>
      <c r="AC240">
        <v>1.0472321367263795</v>
      </c>
      <c r="AD240">
        <v>1.0591839647293091</v>
      </c>
      <c r="AE240">
        <v>1.0611674308776855</v>
      </c>
      <c r="AF240">
        <v>1.0577318239212037</v>
      </c>
      <c r="AG240">
        <v>1.0574652385711669</v>
      </c>
      <c r="AH240">
        <v>1.0449045419692993</v>
      </c>
      <c r="AI240">
        <v>1.0649193763732909</v>
      </c>
      <c r="AJ240">
        <v>1.0467246294021606</v>
      </c>
      <c r="AK240">
        <v>1.0574016332626344</v>
      </c>
      <c r="AL240">
        <v>1.0409786367416383</v>
      </c>
      <c r="AM240">
        <v>1.0442091846466064</v>
      </c>
      <c r="AN240">
        <v>1.0806374740600586</v>
      </c>
      <c r="AO240">
        <v>0.97422829627990726</v>
      </c>
      <c r="AP240">
        <v>1.0133079957962037</v>
      </c>
      <c r="AQ240">
        <v>1.0191770589351654</v>
      </c>
      <c r="AR240">
        <v>1.0169037938117982</v>
      </c>
      <c r="AS240">
        <v>1.0214945030212403</v>
      </c>
      <c r="AT240">
        <v>1.0356916427612304</v>
      </c>
      <c r="AU240">
        <v>1.0509149646759033</v>
      </c>
      <c r="AV240">
        <v>1.0510427236557007</v>
      </c>
      <c r="AW240">
        <v>1.0247332882881164</v>
      </c>
      <c r="AX240">
        <v>1.051337752342224</v>
      </c>
      <c r="AY240">
        <v>1.0019458013772964</v>
      </c>
      <c r="AZ240">
        <v>1.0408226776123046</v>
      </c>
      <c r="BA240">
        <v>1.0374594235420227</v>
      </c>
      <c r="BB240">
        <v>1.0190967833995819</v>
      </c>
      <c r="BC240">
        <v>1.017250794172287</v>
      </c>
      <c r="BD240">
        <v>1.0096293711662292</v>
      </c>
      <c r="BE240">
        <v>1.002217057943344</v>
      </c>
      <c r="BF240" t="e">
        <v>#N/A</v>
      </c>
    </row>
    <row r="241" spans="1:58" x14ac:dyDescent="0.35">
      <c r="A241" t="s">
        <v>342</v>
      </c>
      <c r="B241" t="e">
        <v>#N/A</v>
      </c>
      <c r="C241" t="e">
        <v>#N/A</v>
      </c>
      <c r="D241" t="e">
        <v>#N/A</v>
      </c>
      <c r="E241" t="e">
        <v>#N/A</v>
      </c>
      <c r="F241" t="e">
        <v>#N/A</v>
      </c>
      <c r="G241" t="e">
        <v>#N/A</v>
      </c>
      <c r="H241" t="e">
        <v>#N/A</v>
      </c>
      <c r="I241" t="e">
        <v>#N/A</v>
      </c>
      <c r="J241" t="e">
        <v>#N/A</v>
      </c>
      <c r="K241" t="e">
        <v>#N/A</v>
      </c>
      <c r="L241" t="e">
        <v>#N/A</v>
      </c>
      <c r="M241" t="e">
        <v>#N/A</v>
      </c>
      <c r="N241" t="e">
        <v>#N/A</v>
      </c>
      <c r="O241" t="e">
        <v>#N/A</v>
      </c>
      <c r="P241" t="e">
        <v>#N/A</v>
      </c>
      <c r="Q241" t="e">
        <v>#N/A</v>
      </c>
      <c r="R241" t="e">
        <v>#N/A</v>
      </c>
      <c r="S241" t="e">
        <v>#N/A</v>
      </c>
      <c r="T241" t="e">
        <v>#N/A</v>
      </c>
      <c r="U241" t="e">
        <v>#N/A</v>
      </c>
      <c r="V241" t="e">
        <v>#N/A</v>
      </c>
      <c r="W241" t="e">
        <v>#N/A</v>
      </c>
      <c r="X241" t="e">
        <v>#N/A</v>
      </c>
      <c r="Y241" t="e">
        <v>#N/A</v>
      </c>
      <c r="Z241" t="e">
        <v>#N/A</v>
      </c>
      <c r="AA241" t="e">
        <v>#N/A</v>
      </c>
      <c r="AB241" t="e">
        <v>#N/A</v>
      </c>
      <c r="AC241" t="e">
        <v>#N/A</v>
      </c>
      <c r="AD241" t="e">
        <v>#N/A</v>
      </c>
      <c r="AE241" t="e">
        <v>#N/A</v>
      </c>
      <c r="AF241" t="e">
        <v>#N/A</v>
      </c>
      <c r="AG241" t="e">
        <v>#N/A</v>
      </c>
      <c r="AH241" t="e">
        <v>#N/A</v>
      </c>
      <c r="AI241" t="e">
        <v>#N/A</v>
      </c>
      <c r="AJ241" t="e">
        <v>#N/A</v>
      </c>
      <c r="AK241" t="e">
        <v>#N/A</v>
      </c>
      <c r="AL241" t="e">
        <v>#N/A</v>
      </c>
      <c r="AM241" t="e">
        <v>#N/A</v>
      </c>
      <c r="AN241" t="e">
        <v>#N/A</v>
      </c>
      <c r="AO241" t="e">
        <v>#N/A</v>
      </c>
      <c r="AP241" t="e">
        <v>#N/A</v>
      </c>
      <c r="AQ241">
        <v>1.0555070209503175</v>
      </c>
      <c r="AR241">
        <v>1.0522328996658326</v>
      </c>
      <c r="AS241">
        <v>1.0444800710678102</v>
      </c>
      <c r="AT241">
        <v>1.0234933686256409</v>
      </c>
      <c r="AU241">
        <v>0.99176715016365047</v>
      </c>
      <c r="AV241">
        <v>1.0001234339363874</v>
      </c>
      <c r="AW241">
        <v>1.0833262634277343</v>
      </c>
      <c r="AX241">
        <v>1.087135944366455</v>
      </c>
      <c r="AY241">
        <v>1.0548967742919921</v>
      </c>
      <c r="AZ241">
        <v>1.0326481246948243</v>
      </c>
      <c r="BA241">
        <v>1.1265946960449218</v>
      </c>
      <c r="BB241">
        <v>1.0646627521514893</v>
      </c>
      <c r="BC241">
        <v>0.98633064031600948</v>
      </c>
      <c r="BD241">
        <v>1.0072733151912689</v>
      </c>
      <c r="BE241">
        <v>0.98804898977279665</v>
      </c>
      <c r="BF241" t="e">
        <v>#N/A</v>
      </c>
    </row>
    <row r="242" spans="1:58" x14ac:dyDescent="0.35">
      <c r="A242" t="s">
        <v>343</v>
      </c>
      <c r="B242" t="e">
        <v>#N/A</v>
      </c>
      <c r="C242">
        <v>0.93053170204162594</v>
      </c>
      <c r="D242">
        <v>1.0071547663211822</v>
      </c>
      <c r="E242">
        <v>1.0317491650581361</v>
      </c>
      <c r="F242">
        <v>1.0145983874797821</v>
      </c>
      <c r="G242">
        <v>0.97675927400588991</v>
      </c>
      <c r="H242">
        <v>1.0573775863647461</v>
      </c>
      <c r="I242">
        <v>1.0174808943271636</v>
      </c>
      <c r="J242">
        <v>1.0006094542518258</v>
      </c>
      <c r="K242">
        <v>1.0483856105804443</v>
      </c>
      <c r="L242">
        <v>0.98378749608993532</v>
      </c>
      <c r="M242">
        <v>1.1239323711395264</v>
      </c>
      <c r="N242">
        <v>0.99627647310495382</v>
      </c>
      <c r="O242">
        <v>1.0313437414169311</v>
      </c>
      <c r="P242">
        <v>1.4203208160400391</v>
      </c>
      <c r="Q242">
        <v>0.95736164569854731</v>
      </c>
      <c r="R242">
        <v>1.1421001434326172</v>
      </c>
      <c r="S242">
        <v>1.2065740585327149</v>
      </c>
      <c r="T242">
        <v>0.87695813179016113</v>
      </c>
      <c r="U242">
        <v>1.0754699850082396</v>
      </c>
      <c r="V242">
        <v>1.10465726852417</v>
      </c>
      <c r="W242">
        <v>1.1264742183685303</v>
      </c>
      <c r="X242">
        <v>1.0708675765991211</v>
      </c>
      <c r="Y242">
        <v>1.1426012325286865</v>
      </c>
      <c r="Z242">
        <v>1.0187944531440736</v>
      </c>
      <c r="AA242">
        <v>1.0340143728256226</v>
      </c>
      <c r="AB242">
        <v>1.0559479999542236</v>
      </c>
      <c r="AC242">
        <v>1.0165884172916413</v>
      </c>
      <c r="AD242">
        <v>1.0258577656745911</v>
      </c>
      <c r="AE242">
        <v>1.009923545718193</v>
      </c>
      <c r="AF242">
        <v>1.0297594451904297</v>
      </c>
      <c r="AG242">
        <v>1.0267109274864197</v>
      </c>
      <c r="AH242">
        <v>1.0324543452262878</v>
      </c>
      <c r="AI242">
        <v>0.91803226470947263</v>
      </c>
      <c r="AJ242">
        <v>1.3584238052368165</v>
      </c>
      <c r="AK242">
        <v>1.11084210395813</v>
      </c>
      <c r="AL242">
        <v>1.053879280090332</v>
      </c>
      <c r="AM242">
        <v>1.0203603458404542</v>
      </c>
      <c r="AN242">
        <v>1.0955663204193116</v>
      </c>
      <c r="AO242">
        <v>1.011151272058487</v>
      </c>
      <c r="AP242">
        <v>0.95708168983459474</v>
      </c>
      <c r="AQ242">
        <v>1.0774018192291259</v>
      </c>
      <c r="AR242">
        <v>1.0621692323684693</v>
      </c>
      <c r="AS242">
        <v>0.90176166534423829</v>
      </c>
      <c r="AT242">
        <v>1.0301646947860719</v>
      </c>
      <c r="AU242">
        <v>1.0775250339508056</v>
      </c>
      <c r="AV242">
        <v>0.99219471752643584</v>
      </c>
      <c r="AW242">
        <v>1.0264830780029297</v>
      </c>
      <c r="AX242">
        <v>1.1458089256286621</v>
      </c>
      <c r="AY242">
        <v>1.0185527455806733</v>
      </c>
      <c r="AZ242">
        <v>1.0117724549770355</v>
      </c>
      <c r="BA242">
        <v>1.0752958822250367</v>
      </c>
      <c r="BB242">
        <v>1.0625696086883545</v>
      </c>
      <c r="BC242">
        <v>0.98236377954483034</v>
      </c>
      <c r="BD242">
        <v>1.0383592224121094</v>
      </c>
      <c r="BE242">
        <v>1.0353078937530518</v>
      </c>
      <c r="BF242" t="e">
        <v>#N/A</v>
      </c>
    </row>
    <row r="243" spans="1:58" x14ac:dyDescent="0.35">
      <c r="A243" t="s">
        <v>344</v>
      </c>
      <c r="B243" t="e">
        <v>#N/A</v>
      </c>
      <c r="C243" t="e">
        <v>#N/A</v>
      </c>
      <c r="D243" t="e">
        <v>#N/A</v>
      </c>
      <c r="E243" t="e">
        <v>#N/A</v>
      </c>
      <c r="F243" t="e">
        <v>#N/A</v>
      </c>
      <c r="G243" t="e">
        <v>#N/A</v>
      </c>
      <c r="H243" t="e">
        <v>#N/A</v>
      </c>
      <c r="I243" t="e">
        <v>#N/A</v>
      </c>
      <c r="J243" t="e">
        <v>#N/A</v>
      </c>
      <c r="K243" t="e">
        <v>#N/A</v>
      </c>
      <c r="L243" t="e">
        <v>#N/A</v>
      </c>
      <c r="M243" t="e">
        <v>#N/A</v>
      </c>
      <c r="N243" t="e">
        <v>#N/A</v>
      </c>
      <c r="O243" t="e">
        <v>#N/A</v>
      </c>
      <c r="P243" t="e">
        <v>#N/A</v>
      </c>
      <c r="Q243" t="e">
        <v>#N/A</v>
      </c>
      <c r="R243" t="e">
        <v>#N/A</v>
      </c>
      <c r="S243" t="e">
        <v>#N/A</v>
      </c>
      <c r="T243" t="e">
        <v>#N/A</v>
      </c>
      <c r="U243" t="e">
        <v>#N/A</v>
      </c>
      <c r="V243" t="e">
        <v>#N/A</v>
      </c>
      <c r="W243" t="e">
        <v>#N/A</v>
      </c>
      <c r="X243">
        <v>1.0786516618728639</v>
      </c>
      <c r="Y243">
        <v>1.0825706005096436</v>
      </c>
      <c r="Z243">
        <v>1.0651438331604004</v>
      </c>
      <c r="AA243">
        <v>1.1023615646362304</v>
      </c>
      <c r="AB243">
        <v>1.1617056846618652</v>
      </c>
      <c r="AC243">
        <v>1.110120449066162</v>
      </c>
      <c r="AD243">
        <v>1.0906918430328369</v>
      </c>
      <c r="AE243">
        <v>1.0680510091781616</v>
      </c>
      <c r="AF243">
        <v>1.1224774742126464</v>
      </c>
      <c r="AG243">
        <v>1.0946131038665772</v>
      </c>
      <c r="AH243">
        <v>1.0744749402999878</v>
      </c>
      <c r="AI243">
        <v>1.0006577841937543</v>
      </c>
      <c r="AJ243">
        <v>1.2717230606079102</v>
      </c>
      <c r="AK243">
        <v>0.97021762132644651</v>
      </c>
      <c r="AL243">
        <v>1.050736231803894</v>
      </c>
      <c r="AM243">
        <v>0.99225960552692416</v>
      </c>
      <c r="AN243">
        <v>1.0224263477325439</v>
      </c>
      <c r="AO243">
        <v>1.0644461011886597</v>
      </c>
      <c r="AP243">
        <v>1.0307900857925416</v>
      </c>
      <c r="AQ243">
        <v>1.0322760844230652</v>
      </c>
      <c r="AR243">
        <v>1.085782117843628</v>
      </c>
      <c r="AS243">
        <v>1.0933158302307129</v>
      </c>
      <c r="AT243">
        <v>1.058848967552185</v>
      </c>
      <c r="AU243">
        <v>1.0662042903900146</v>
      </c>
      <c r="AV243">
        <v>1.1722945785522461</v>
      </c>
      <c r="AW243">
        <v>1.0614865636825561</v>
      </c>
      <c r="AX243">
        <v>1.0718976211547853</v>
      </c>
      <c r="AY243">
        <v>0.9765134644508362</v>
      </c>
      <c r="AZ243">
        <v>1.0368287277221679</v>
      </c>
      <c r="BA243">
        <v>1.0580266046524047</v>
      </c>
      <c r="BB243">
        <v>1.0240953850746155</v>
      </c>
      <c r="BC243">
        <v>1.0044351443648338</v>
      </c>
      <c r="BD243">
        <v>1.0106562542915345</v>
      </c>
      <c r="BE243">
        <v>1.0151095795631409</v>
      </c>
      <c r="BF243" t="e">
        <v>#N/A</v>
      </c>
    </row>
    <row r="244" spans="1:58" x14ac:dyDescent="0.35">
      <c r="A244" t="s">
        <v>345</v>
      </c>
      <c r="B244" t="e">
        <v>#N/A</v>
      </c>
      <c r="C244">
        <v>0.95759878158569334</v>
      </c>
      <c r="D244">
        <v>1.0304750990867615</v>
      </c>
      <c r="E244">
        <v>1.0370103001594544</v>
      </c>
      <c r="F244">
        <v>0.97521226167678832</v>
      </c>
      <c r="G244">
        <v>1.0275322484970093</v>
      </c>
      <c r="H244">
        <v>0.9442696809768677</v>
      </c>
      <c r="I244">
        <v>1.0460952711105347</v>
      </c>
      <c r="J244">
        <v>1.0892236804962159</v>
      </c>
      <c r="K244">
        <v>0.9994573137909174</v>
      </c>
      <c r="L244">
        <v>1.0187371575832367</v>
      </c>
      <c r="M244">
        <v>1.0663536596298218</v>
      </c>
      <c r="N244">
        <v>1.111099214553833</v>
      </c>
      <c r="O244">
        <v>1.2118270111083984</v>
      </c>
      <c r="P244">
        <v>1.5751167297363282</v>
      </c>
      <c r="Q244">
        <v>1.2457145881652831</v>
      </c>
      <c r="R244">
        <v>1.0799564409255982</v>
      </c>
      <c r="S244">
        <v>1.1334229278564454</v>
      </c>
      <c r="T244">
        <v>1.0316482520103454</v>
      </c>
      <c r="U244">
        <v>1.247079792022705</v>
      </c>
      <c r="V244">
        <v>1.3694976043701172</v>
      </c>
      <c r="W244">
        <v>1.0759171485900878</v>
      </c>
      <c r="X244">
        <v>1.1215122318267823</v>
      </c>
      <c r="Y244">
        <v>1.0634017086029053</v>
      </c>
      <c r="Z244">
        <v>1.0601070880889893</v>
      </c>
      <c r="AA244">
        <v>1.0123959672451019</v>
      </c>
      <c r="AB244">
        <v>0.98753051042556761</v>
      </c>
      <c r="AC244">
        <v>1.0485228109359741</v>
      </c>
      <c r="AD244">
        <v>1.0415568637847901</v>
      </c>
      <c r="AE244">
        <v>1.0718088674545287</v>
      </c>
      <c r="AF244">
        <v>1.1548974227905273</v>
      </c>
      <c r="AG244">
        <v>0.9998649530019611</v>
      </c>
      <c r="AH244">
        <v>1.0392266511917114</v>
      </c>
      <c r="AI244">
        <v>1.1006202983856201</v>
      </c>
      <c r="AJ244">
        <v>1.1544815826416015</v>
      </c>
      <c r="AK244">
        <v>1.0402323246002196</v>
      </c>
      <c r="AL244">
        <v>1.0193780076503753</v>
      </c>
      <c r="AM244">
        <v>0.96308565616607666</v>
      </c>
      <c r="AN244">
        <v>0.9815140628814697</v>
      </c>
      <c r="AO244">
        <v>1.0430341625213624</v>
      </c>
      <c r="AP244">
        <v>1.1135732746124267</v>
      </c>
      <c r="AQ244">
        <v>1.0279394745826722</v>
      </c>
      <c r="AR244">
        <v>0.94807465076446529</v>
      </c>
      <c r="AS244">
        <v>1.1047814941406251</v>
      </c>
      <c r="AT244">
        <v>1.0888468647003173</v>
      </c>
      <c r="AU244">
        <v>1.1332136726379394</v>
      </c>
      <c r="AV244">
        <v>1.0172921347618102</v>
      </c>
      <c r="AW244">
        <v>1.1275187110900879</v>
      </c>
      <c r="AX244">
        <v>1.2379409599304199</v>
      </c>
      <c r="AY244">
        <v>0.72367347717285158</v>
      </c>
      <c r="AZ244">
        <v>1.1273322105407715</v>
      </c>
      <c r="BA244">
        <v>1.1572970294952392</v>
      </c>
      <c r="BB244">
        <v>1.0005215292051435</v>
      </c>
      <c r="BC244">
        <v>1.004307166337967</v>
      </c>
      <c r="BD244">
        <v>0.99071027159690861</v>
      </c>
      <c r="BE244">
        <v>0.90079676628112793</v>
      </c>
      <c r="BF244" t="e">
        <v>#N/A</v>
      </c>
    </row>
    <row r="245" spans="1:58" x14ac:dyDescent="0.35">
      <c r="A245" t="s">
        <v>346</v>
      </c>
      <c r="B245" t="e">
        <v>#N/A</v>
      </c>
      <c r="C245" t="e">
        <v>#N/A</v>
      </c>
      <c r="D245" t="e">
        <v>#N/A</v>
      </c>
      <c r="E245" t="e">
        <v>#N/A</v>
      </c>
      <c r="F245" t="e">
        <v>#N/A</v>
      </c>
      <c r="G245" t="e">
        <v>#N/A</v>
      </c>
      <c r="H245">
        <v>1.0152790153026581</v>
      </c>
      <c r="I245">
        <v>1.0413144826889038</v>
      </c>
      <c r="J245">
        <v>1.0132910788059235</v>
      </c>
      <c r="K245">
        <v>1.0138076364994049</v>
      </c>
      <c r="L245">
        <v>1.0659928798675538</v>
      </c>
      <c r="M245">
        <v>1.0548330640792847</v>
      </c>
      <c r="N245">
        <v>1.0288672351837158</v>
      </c>
      <c r="O245">
        <v>1.0856080341339112</v>
      </c>
      <c r="P245">
        <v>1.2439472579956055</v>
      </c>
      <c r="Q245">
        <v>1.0499456024169922</v>
      </c>
      <c r="R245">
        <v>1.0289755296707153</v>
      </c>
      <c r="S245">
        <v>1.0965330886840821</v>
      </c>
      <c r="T245">
        <v>1.0646493005752564</v>
      </c>
      <c r="U245">
        <v>1.103878412246704</v>
      </c>
      <c r="V245">
        <v>1.1279876232147217</v>
      </c>
      <c r="W245">
        <v>1.114107484817505</v>
      </c>
      <c r="X245">
        <v>1.1600765991210937</v>
      </c>
      <c r="Y245">
        <v>1.1270071601867675</v>
      </c>
      <c r="Z245">
        <v>1.0698120260238648</v>
      </c>
      <c r="AA245">
        <v>1.0359712100028993</v>
      </c>
      <c r="AB245">
        <v>1.0352266788482667</v>
      </c>
      <c r="AC245">
        <v>1.0517071151733399</v>
      </c>
      <c r="AD245">
        <v>1.077041940689087</v>
      </c>
      <c r="AE245">
        <v>1.0882928371429443</v>
      </c>
      <c r="AF245">
        <v>1.044765043258667</v>
      </c>
      <c r="AG245">
        <v>1.0703680229187011</v>
      </c>
      <c r="AH245">
        <v>1.0569154500961304</v>
      </c>
      <c r="AI245">
        <v>1.0469134330749512</v>
      </c>
      <c r="AJ245">
        <v>1.0452605772018433</v>
      </c>
      <c r="AK245">
        <v>1.0535109519958497</v>
      </c>
      <c r="AL245">
        <v>1.0435659551620484</v>
      </c>
      <c r="AM245">
        <v>1.1412533664703368</v>
      </c>
      <c r="AN245">
        <v>1.0327167582511902</v>
      </c>
      <c r="AO245">
        <v>1.0336141896247864</v>
      </c>
      <c r="AP245">
        <v>1.032833399772644</v>
      </c>
      <c r="AQ245">
        <v>1.0391434597969056</v>
      </c>
      <c r="AR245">
        <v>1.0228509593009949</v>
      </c>
      <c r="AS245">
        <v>1.0268441033363342</v>
      </c>
      <c r="AT245">
        <v>1.0335158038139343</v>
      </c>
      <c r="AU245">
        <v>1.0417557764053345</v>
      </c>
      <c r="AV245">
        <v>1.0383713626861573</v>
      </c>
      <c r="AW245">
        <v>1.0210726380348205</v>
      </c>
      <c r="AX245">
        <v>1.0634636163711548</v>
      </c>
      <c r="AY245">
        <v>1.0303311204910279</v>
      </c>
      <c r="AZ245">
        <v>1.0381541442871094</v>
      </c>
      <c r="BA245">
        <v>1.0427931070327758</v>
      </c>
      <c r="BB245">
        <v>1.0489652347564697</v>
      </c>
      <c r="BC245">
        <v>1.0371134877204895</v>
      </c>
      <c r="BD245">
        <v>1.0453926849365234</v>
      </c>
      <c r="BE245">
        <v>1.0337977886199952</v>
      </c>
      <c r="BF245" t="e">
        <v>#N/A</v>
      </c>
    </row>
    <row r="246" spans="1:58" x14ac:dyDescent="0.35">
      <c r="A246" t="s">
        <v>347</v>
      </c>
      <c r="B246" t="e">
        <v>#N/A</v>
      </c>
      <c r="C246">
        <v>1.0480889463424683</v>
      </c>
      <c r="D246">
        <v>1.0534937143325807</v>
      </c>
      <c r="E246">
        <v>1.0641669464111327</v>
      </c>
      <c r="F246">
        <v>1.0235243654251098</v>
      </c>
      <c r="G246">
        <v>1.0392450785636902</v>
      </c>
      <c r="H246">
        <v>1.0631199121475219</v>
      </c>
      <c r="I246">
        <v>1.05923433303833</v>
      </c>
      <c r="J246">
        <v>1.0461156034469605</v>
      </c>
      <c r="K246">
        <v>1.0687631702423095</v>
      </c>
      <c r="L246">
        <v>1.0864450454711914</v>
      </c>
      <c r="M246">
        <v>1.1690208625793457</v>
      </c>
      <c r="N246">
        <v>1.1097567558288575</v>
      </c>
      <c r="O246">
        <v>1.2193021965026856</v>
      </c>
      <c r="P246">
        <v>1.2899234771728516</v>
      </c>
      <c r="Q246">
        <v>1.2130924034118653</v>
      </c>
      <c r="R246">
        <v>1.1561265754699708</v>
      </c>
      <c r="S246">
        <v>1.2408902359008789</v>
      </c>
      <c r="T246">
        <v>1.4754114532470703</v>
      </c>
      <c r="U246">
        <v>1.7672086334228516</v>
      </c>
      <c r="V246">
        <v>1.9300322723388672</v>
      </c>
      <c r="W246">
        <v>1.44057071685791</v>
      </c>
      <c r="X246">
        <v>1.282268352508545</v>
      </c>
      <c r="Y246">
        <v>1.2625824546813964</v>
      </c>
      <c r="Z246">
        <v>1.4823683166503907</v>
      </c>
      <c r="AA246">
        <v>1.5305447769165039</v>
      </c>
      <c r="AB246">
        <v>1.3600688552856446</v>
      </c>
      <c r="AC246">
        <v>1.3361222839355469</v>
      </c>
      <c r="AD246">
        <v>1.6901812744140625</v>
      </c>
      <c r="AE246">
        <v>1.7540483093261718</v>
      </c>
      <c r="AF246">
        <v>1.582443962097168</v>
      </c>
      <c r="AG246">
        <v>1.5916410827636718</v>
      </c>
      <c r="AH246">
        <v>1.651994400024414</v>
      </c>
      <c r="AI246">
        <v>1.6837942504882812</v>
      </c>
      <c r="AJ246">
        <v>2.0474913787841795</v>
      </c>
      <c r="AK246">
        <v>1.860075454711914</v>
      </c>
      <c r="AL246">
        <v>1.772235107421875</v>
      </c>
      <c r="AM246">
        <v>1.8145486450195312</v>
      </c>
      <c r="AN246">
        <v>2.3796485900878905</v>
      </c>
      <c r="AO246">
        <v>1.5417900466918946</v>
      </c>
      <c r="AP246">
        <v>1.4922587585449218</v>
      </c>
      <c r="AQ246">
        <v>1.528505516052246</v>
      </c>
      <c r="AR246">
        <v>1.3742483901977538</v>
      </c>
      <c r="AS246">
        <v>1.2327031517028808</v>
      </c>
      <c r="AT246">
        <v>1.1239987468719483</v>
      </c>
      <c r="AU246">
        <v>1.0708429145812988</v>
      </c>
      <c r="AV246">
        <v>1.0933086776733398</v>
      </c>
      <c r="AW246">
        <v>1.0622093200683593</v>
      </c>
      <c r="AX246">
        <v>1.1199441623687745</v>
      </c>
      <c r="AY246">
        <v>1.0529434156417847</v>
      </c>
      <c r="AZ246">
        <v>1.0567573833465576</v>
      </c>
      <c r="BA246">
        <v>1.0857760047912597</v>
      </c>
      <c r="BB246">
        <v>1.0690224504470824</v>
      </c>
      <c r="BC246">
        <v>1.0617067241668701</v>
      </c>
      <c r="BD246">
        <v>1.082709445953369</v>
      </c>
      <c r="BE246">
        <v>1.0742924833297729</v>
      </c>
      <c r="BF246" t="e">
        <v>#N/A</v>
      </c>
    </row>
    <row r="247" spans="1:58" x14ac:dyDescent="0.35">
      <c r="A247" t="s">
        <v>348</v>
      </c>
      <c r="B247" t="e">
        <v>#N/A</v>
      </c>
      <c r="C247" t="e">
        <v>#N/A</v>
      </c>
      <c r="D247" t="e">
        <v>#N/A</v>
      </c>
      <c r="E247" t="e">
        <v>#N/A</v>
      </c>
      <c r="F247" t="e">
        <v>#N/A</v>
      </c>
      <c r="G247" t="e">
        <v>#N/A</v>
      </c>
      <c r="H247" t="e">
        <v>#N/A</v>
      </c>
      <c r="I247" t="e">
        <v>#N/A</v>
      </c>
      <c r="J247" t="e">
        <v>#N/A</v>
      </c>
      <c r="K247" t="e">
        <v>#N/A</v>
      </c>
      <c r="L247" t="e">
        <v>#N/A</v>
      </c>
      <c r="M247" t="e">
        <v>#N/A</v>
      </c>
      <c r="N247" t="e">
        <v>#N/A</v>
      </c>
      <c r="O247" t="e">
        <v>#N/A</v>
      </c>
      <c r="P247" t="e">
        <v>#N/A</v>
      </c>
      <c r="Q247" t="e">
        <v>#N/A</v>
      </c>
      <c r="R247" t="e">
        <v>#N/A</v>
      </c>
      <c r="S247" t="e">
        <v>#N/A</v>
      </c>
      <c r="T247" t="e">
        <v>#N/A</v>
      </c>
      <c r="U247" t="e">
        <v>#N/A</v>
      </c>
      <c r="V247" t="e">
        <v>#N/A</v>
      </c>
      <c r="W247" t="e">
        <v>#N/A</v>
      </c>
      <c r="X247" t="e">
        <v>#N/A</v>
      </c>
      <c r="Y247" t="e">
        <v>#N/A</v>
      </c>
      <c r="Z247" t="e">
        <v>#N/A</v>
      </c>
      <c r="AA247" t="e">
        <v>#N/A</v>
      </c>
      <c r="AB247" t="e">
        <v>#N/A</v>
      </c>
      <c r="AC247" t="e">
        <v>#N/A</v>
      </c>
      <c r="AD247">
        <v>0.97276595592498782</v>
      </c>
      <c r="AE247">
        <v>1.0831275749206544</v>
      </c>
      <c r="AF247">
        <v>0.79139644622802729</v>
      </c>
      <c r="AG247">
        <v>2.0616091918945312</v>
      </c>
      <c r="AH247">
        <v>31.891525878906251</v>
      </c>
      <c r="AI247">
        <v>12.339901123046875</v>
      </c>
      <c r="AJ247">
        <v>10.5230712890625</v>
      </c>
      <c r="AK247">
        <v>8.0571850585937508</v>
      </c>
      <c r="AL247">
        <v>11.142559814453126</v>
      </c>
      <c r="AM247">
        <v>1.6174708938598632</v>
      </c>
      <c r="AN247">
        <v>1.1762950897216797</v>
      </c>
      <c r="AO247">
        <v>1.2301143836975097</v>
      </c>
      <c r="AP247">
        <v>1.2345839309692384</v>
      </c>
      <c r="AQ247">
        <v>1.3231486129760741</v>
      </c>
      <c r="AR247">
        <v>1.2515310096740722</v>
      </c>
      <c r="AS247">
        <v>1.2715432929992676</v>
      </c>
      <c r="AT247">
        <v>1.1834776306152344</v>
      </c>
      <c r="AU247">
        <v>1.0702679061889648</v>
      </c>
      <c r="AV247">
        <v>1.1226004981994628</v>
      </c>
      <c r="AW247">
        <v>1.0925952339172362</v>
      </c>
      <c r="AX247">
        <v>1.5974038696289063</v>
      </c>
      <c r="AY247">
        <v>1.097610158920288</v>
      </c>
      <c r="AZ247">
        <v>1.0230608820915221</v>
      </c>
      <c r="BA247">
        <v>1.1285745429992675</v>
      </c>
      <c r="BB247">
        <v>1.0827008438110353</v>
      </c>
      <c r="BC247">
        <v>1.0115244579315186</v>
      </c>
      <c r="BD247">
        <v>1.0064483416080474</v>
      </c>
      <c r="BE247">
        <v>0.95015018463134771</v>
      </c>
      <c r="BF247" t="e">
        <v>#N/A</v>
      </c>
    </row>
    <row r="248" spans="1:58" x14ac:dyDescent="0.35">
      <c r="A248" t="s">
        <v>349</v>
      </c>
      <c r="B248" t="e">
        <v>#N/A</v>
      </c>
      <c r="C248" t="e">
        <v>#N/A</v>
      </c>
      <c r="D248" t="e">
        <v>#N/A</v>
      </c>
      <c r="E248" t="e">
        <v>#N/A</v>
      </c>
      <c r="F248" t="e">
        <v>#N/A</v>
      </c>
      <c r="G248" t="e">
        <v>#N/A</v>
      </c>
      <c r="H248" t="e">
        <v>#N/A</v>
      </c>
      <c r="I248" t="e">
        <v>#N/A</v>
      </c>
      <c r="J248" t="e">
        <v>#N/A</v>
      </c>
      <c r="K248" t="e">
        <v>#N/A</v>
      </c>
      <c r="L248" t="e">
        <v>#N/A</v>
      </c>
      <c r="M248" t="e">
        <v>#N/A</v>
      </c>
      <c r="N248" t="e">
        <v>#N/A</v>
      </c>
      <c r="O248" t="e">
        <v>#N/A</v>
      </c>
      <c r="P248" t="e">
        <v>#N/A</v>
      </c>
      <c r="Q248" t="e">
        <v>#N/A</v>
      </c>
      <c r="R248" t="e">
        <v>#N/A</v>
      </c>
      <c r="S248" t="e">
        <v>#N/A</v>
      </c>
      <c r="T248" t="e">
        <v>#N/A</v>
      </c>
      <c r="U248" t="e">
        <v>#N/A</v>
      </c>
      <c r="V248" t="e">
        <v>#N/A</v>
      </c>
      <c r="W248" t="e">
        <v>#N/A</v>
      </c>
      <c r="X248" t="e">
        <v>#N/A</v>
      </c>
      <c r="Y248" t="e">
        <v>#N/A</v>
      </c>
      <c r="Z248" t="e">
        <v>#N/A</v>
      </c>
      <c r="AA248" t="e">
        <v>#N/A</v>
      </c>
      <c r="AB248" t="e">
        <v>#N/A</v>
      </c>
      <c r="AC248" t="e">
        <v>#N/A</v>
      </c>
      <c r="AD248" t="e">
        <v>#N/A</v>
      </c>
      <c r="AE248" t="e">
        <v>#N/A</v>
      </c>
      <c r="AF248" t="e">
        <v>#N/A</v>
      </c>
      <c r="AG248" t="e">
        <v>#N/A</v>
      </c>
      <c r="AH248" t="e">
        <v>#N/A</v>
      </c>
      <c r="AI248" t="e">
        <v>#N/A</v>
      </c>
      <c r="AJ248" t="e">
        <v>#N/A</v>
      </c>
      <c r="AK248" t="e">
        <v>#N/A</v>
      </c>
      <c r="AL248" t="e">
        <v>#N/A</v>
      </c>
      <c r="AM248" t="e">
        <v>#N/A</v>
      </c>
      <c r="AN248" t="e">
        <v>#N/A</v>
      </c>
      <c r="AO248" t="e">
        <v>#N/A</v>
      </c>
      <c r="AP248" t="e">
        <v>#N/A</v>
      </c>
      <c r="AQ248" t="e">
        <v>#N/A</v>
      </c>
      <c r="AR248" t="e">
        <v>#N/A</v>
      </c>
      <c r="AS248" t="e">
        <v>#N/A</v>
      </c>
      <c r="AT248" t="e">
        <v>#N/A</v>
      </c>
      <c r="AU248" t="e">
        <v>#N/A</v>
      </c>
      <c r="AV248" t="e">
        <v>#N/A</v>
      </c>
      <c r="AW248" t="e">
        <v>#N/A</v>
      </c>
      <c r="AX248" t="e">
        <v>#N/A</v>
      </c>
      <c r="AY248" t="e">
        <v>#N/A</v>
      </c>
      <c r="AZ248" t="e">
        <v>#N/A</v>
      </c>
      <c r="BA248" t="e">
        <v>#N/A</v>
      </c>
      <c r="BB248" t="e">
        <v>#N/A</v>
      </c>
      <c r="BC248" t="e">
        <v>#N/A</v>
      </c>
      <c r="BD248" t="e">
        <v>#N/A</v>
      </c>
      <c r="BE248" t="e">
        <v>#N/A</v>
      </c>
      <c r="BF248" t="e">
        <v>#N/A</v>
      </c>
    </row>
    <row r="249" spans="1:58" x14ac:dyDescent="0.35">
      <c r="A249" t="s">
        <v>350</v>
      </c>
      <c r="B249" t="e">
        <v>#N/A</v>
      </c>
      <c r="C249" t="e">
        <v>#N/A</v>
      </c>
      <c r="D249" t="e">
        <v>#N/A</v>
      </c>
      <c r="E249" t="e">
        <v>#N/A</v>
      </c>
      <c r="F249" t="e">
        <v>#N/A</v>
      </c>
      <c r="G249" t="e">
        <v>#N/A</v>
      </c>
      <c r="H249" t="e">
        <v>#N/A</v>
      </c>
      <c r="I249" t="e">
        <v>#N/A</v>
      </c>
      <c r="J249" t="e">
        <v>#N/A</v>
      </c>
      <c r="K249" t="e">
        <v>#N/A</v>
      </c>
      <c r="L249" t="e">
        <v>#N/A</v>
      </c>
      <c r="M249" t="e">
        <v>#N/A</v>
      </c>
      <c r="N249" t="e">
        <v>#N/A</v>
      </c>
      <c r="O249" t="e">
        <v>#N/A</v>
      </c>
      <c r="P249" t="e">
        <v>#N/A</v>
      </c>
      <c r="Q249" t="e">
        <v>#N/A</v>
      </c>
      <c r="R249" t="e">
        <v>#N/A</v>
      </c>
      <c r="S249" t="e">
        <v>#N/A</v>
      </c>
      <c r="T249" t="e">
        <v>#N/A</v>
      </c>
      <c r="U249" t="e">
        <v>#N/A</v>
      </c>
      <c r="V249" t="e">
        <v>#N/A</v>
      </c>
      <c r="W249" t="e">
        <v>#N/A</v>
      </c>
      <c r="X249" t="e">
        <v>#N/A</v>
      </c>
      <c r="Y249" t="e">
        <v>#N/A</v>
      </c>
      <c r="Z249" t="e">
        <v>#N/A</v>
      </c>
      <c r="AA249" t="e">
        <v>#N/A</v>
      </c>
      <c r="AB249" t="e">
        <v>#N/A</v>
      </c>
      <c r="AC249" t="e">
        <v>#N/A</v>
      </c>
      <c r="AD249" t="e">
        <v>#N/A</v>
      </c>
      <c r="AE249" t="e">
        <v>#N/A</v>
      </c>
      <c r="AF249" t="e">
        <v>#N/A</v>
      </c>
      <c r="AG249">
        <v>1.0264649081230164</v>
      </c>
      <c r="AH249">
        <v>1.0734481430053711</v>
      </c>
      <c r="AI249">
        <v>1.0254628539085389</v>
      </c>
      <c r="AJ249">
        <v>0.95336261749267581</v>
      </c>
      <c r="AK249">
        <v>1.0514789772033692</v>
      </c>
      <c r="AL249">
        <v>1.1269288539886475</v>
      </c>
      <c r="AM249">
        <v>0.98695011258125309</v>
      </c>
      <c r="AN249">
        <v>1.027402937412262</v>
      </c>
      <c r="AO249">
        <v>1.0612139368057252</v>
      </c>
      <c r="AP249">
        <v>1.128261890411377</v>
      </c>
      <c r="AQ249">
        <v>1.0591366243362428</v>
      </c>
      <c r="AR249">
        <v>1.0331612277030944</v>
      </c>
      <c r="AS249">
        <v>1.0225319623947144</v>
      </c>
      <c r="AT249">
        <v>1.055996494293213</v>
      </c>
      <c r="AU249">
        <v>1.014974455833435</v>
      </c>
      <c r="AV249">
        <v>1.0412529945373534</v>
      </c>
      <c r="AW249">
        <v>0.99868535161018368</v>
      </c>
      <c r="AX249">
        <v>1.0352346563339234</v>
      </c>
      <c r="AY249">
        <v>1.0068902629613876</v>
      </c>
      <c r="AZ249">
        <v>1.0264329695701599</v>
      </c>
      <c r="BA249">
        <v>1.0129217433929443</v>
      </c>
      <c r="BB249">
        <v>1.0087090939283372</v>
      </c>
      <c r="BC249">
        <v>1.0174905860424042</v>
      </c>
      <c r="BD249">
        <v>1.0185819375514984</v>
      </c>
      <c r="BE249">
        <v>1.0250623011589051</v>
      </c>
      <c r="BF249" t="e">
        <v>#N/A</v>
      </c>
    </row>
    <row r="250" spans="1:58" x14ac:dyDescent="0.35">
      <c r="A250" t="s">
        <v>351</v>
      </c>
      <c r="B250" t="e">
        <v>#N/A</v>
      </c>
      <c r="C250" t="e">
        <v>#N/A</v>
      </c>
      <c r="D250" t="e">
        <v>#N/A</v>
      </c>
      <c r="E250" t="e">
        <v>#N/A</v>
      </c>
      <c r="F250" t="e">
        <v>#N/A</v>
      </c>
      <c r="G250" t="e">
        <v>#N/A</v>
      </c>
      <c r="H250" t="e">
        <v>#N/A</v>
      </c>
      <c r="I250" t="e">
        <v>#N/A</v>
      </c>
      <c r="J250" t="e">
        <v>#N/A</v>
      </c>
      <c r="K250" t="e">
        <v>#N/A</v>
      </c>
      <c r="L250" t="e">
        <v>#N/A</v>
      </c>
      <c r="M250" t="e">
        <v>#N/A</v>
      </c>
      <c r="N250" t="e">
        <v>#N/A</v>
      </c>
      <c r="O250" t="e">
        <v>#N/A</v>
      </c>
      <c r="P250" t="e">
        <v>#N/A</v>
      </c>
      <c r="Q250" t="e">
        <v>#N/A</v>
      </c>
      <c r="R250" t="e">
        <v>#N/A</v>
      </c>
      <c r="S250" t="e">
        <v>#N/A</v>
      </c>
      <c r="T250" t="e">
        <v>#N/A</v>
      </c>
      <c r="U250" t="e">
        <v>#N/A</v>
      </c>
      <c r="V250" t="e">
        <v>#N/A</v>
      </c>
      <c r="W250" t="e">
        <v>#N/A</v>
      </c>
      <c r="X250" t="e">
        <v>#N/A</v>
      </c>
      <c r="Y250">
        <v>1.4594449234008788</v>
      </c>
      <c r="Z250">
        <v>1.2527680969238282</v>
      </c>
      <c r="AA250">
        <v>2.2033594512939452</v>
      </c>
      <c r="AB250">
        <v>2.3728086853027346</v>
      </c>
      <c r="AC250">
        <v>2.8098800659179686</v>
      </c>
      <c r="AD250">
        <v>2.8997511291503906</v>
      </c>
      <c r="AE250">
        <v>2.1544673156738283</v>
      </c>
      <c r="AF250">
        <v>1.4438008880615234</v>
      </c>
      <c r="AG250">
        <v>1.2601933670043945</v>
      </c>
      <c r="AH250">
        <v>1.4506802749633789</v>
      </c>
      <c r="AI250">
        <v>1.3013687133789063</v>
      </c>
      <c r="AJ250">
        <v>1.0684849739074707</v>
      </c>
      <c r="AK250">
        <v>1.0937643718719483</v>
      </c>
      <c r="AL250">
        <v>1.045724811553955</v>
      </c>
      <c r="AM250">
        <v>1.0309526848793029</v>
      </c>
      <c r="AN250">
        <v>1.0878570652008057</v>
      </c>
      <c r="AO250">
        <v>0.99886869452893734</v>
      </c>
      <c r="AP250">
        <v>1.1111730575561523</v>
      </c>
      <c r="AQ250">
        <v>1.0453447580337525</v>
      </c>
      <c r="AR250">
        <v>0.96830443620681761</v>
      </c>
      <c r="AS250">
        <v>1.0780674076080323</v>
      </c>
      <c r="AT250">
        <v>1.1558755016326905</v>
      </c>
      <c r="AU250">
        <v>0.98258814692497254</v>
      </c>
      <c r="AV250">
        <v>1.024056203365326</v>
      </c>
      <c r="AW250">
        <v>1.0732124710083009</v>
      </c>
      <c r="AX250">
        <v>1.0636427640914916</v>
      </c>
      <c r="AY250">
        <v>1.3400744628906249</v>
      </c>
      <c r="AZ250">
        <v>1.1057880687713624</v>
      </c>
      <c r="BA250">
        <v>1.0615582084655761</v>
      </c>
      <c r="BB250">
        <v>1.2171429634094237</v>
      </c>
      <c r="BC250">
        <v>1.0403152704238892</v>
      </c>
      <c r="BD250">
        <v>1.0344011640548707</v>
      </c>
      <c r="BE250">
        <v>1.0507979488372803</v>
      </c>
      <c r="BF250" t="e">
        <v>#N/A</v>
      </c>
    </row>
    <row r="251" spans="1:58" x14ac:dyDescent="0.35">
      <c r="A251" t="s">
        <v>352</v>
      </c>
      <c r="B251" t="e">
        <v>#N/A</v>
      </c>
      <c r="C251" t="e">
        <v>#N/A</v>
      </c>
      <c r="D251" t="e">
        <v>#N/A</v>
      </c>
      <c r="E251" t="e">
        <v>#N/A</v>
      </c>
      <c r="F251" t="e">
        <v>#N/A</v>
      </c>
      <c r="G251" t="e">
        <v>#N/A</v>
      </c>
      <c r="H251" t="e">
        <v>#N/A</v>
      </c>
      <c r="I251" t="e">
        <v>#N/A</v>
      </c>
      <c r="J251" t="e">
        <v>#N/A</v>
      </c>
      <c r="K251" t="e">
        <v>#N/A</v>
      </c>
      <c r="L251" t="e">
        <v>#N/A</v>
      </c>
      <c r="M251" t="e">
        <v>#N/A</v>
      </c>
      <c r="N251" t="e">
        <v>#N/A</v>
      </c>
      <c r="O251" t="e">
        <v>#N/A</v>
      </c>
      <c r="P251" t="e">
        <v>#N/A</v>
      </c>
      <c r="Q251" t="e">
        <v>#N/A</v>
      </c>
      <c r="R251" t="e">
        <v>#N/A</v>
      </c>
      <c r="S251" t="e">
        <v>#N/A</v>
      </c>
      <c r="T251" t="e">
        <v>#N/A</v>
      </c>
      <c r="U251" t="e">
        <v>#N/A</v>
      </c>
      <c r="V251" t="e">
        <v>#N/A</v>
      </c>
      <c r="W251" t="e">
        <v>#N/A</v>
      </c>
      <c r="X251" t="e">
        <v>#N/A</v>
      </c>
      <c r="Y251" t="e">
        <v>#N/A</v>
      </c>
      <c r="Z251" t="e">
        <v>#N/A</v>
      </c>
      <c r="AA251" t="e">
        <v>#N/A</v>
      </c>
      <c r="AB251" t="e">
        <v>#N/A</v>
      </c>
      <c r="AC251" t="e">
        <v>#N/A</v>
      </c>
      <c r="AD251">
        <v>1.01718128323555</v>
      </c>
      <c r="AE251">
        <v>1.0384709310531617</v>
      </c>
      <c r="AF251">
        <v>1.1633957862854003</v>
      </c>
      <c r="AG251">
        <v>1.9561871337890624</v>
      </c>
      <c r="AH251">
        <v>18.612425537109374</v>
      </c>
      <c r="AI251">
        <v>34.348010253906253</v>
      </c>
      <c r="AJ251">
        <v>10.534611816406249</v>
      </c>
      <c r="AK251">
        <v>5.1580987548828121</v>
      </c>
      <c r="AL251">
        <v>1.6614566040039063</v>
      </c>
      <c r="AM251">
        <v>1.1807379531860351</v>
      </c>
      <c r="AN251">
        <v>1.1201201915740966</v>
      </c>
      <c r="AO251">
        <v>1.273999252319336</v>
      </c>
      <c r="AP251">
        <v>1.2311594200134277</v>
      </c>
      <c r="AQ251">
        <v>1.0994718647003174</v>
      </c>
      <c r="AR251">
        <v>1.0512184190750122</v>
      </c>
      <c r="AS251">
        <v>1.0822060298919678</v>
      </c>
      <c r="AT251">
        <v>1.1515565395355225</v>
      </c>
      <c r="AU251">
        <v>1.2455229187011718</v>
      </c>
      <c r="AV251">
        <v>1.1487825202941895</v>
      </c>
      <c r="AW251">
        <v>1.2275260734558104</v>
      </c>
      <c r="AX251">
        <v>1.285834732055664</v>
      </c>
      <c r="AY251">
        <v>1.1307361316680908</v>
      </c>
      <c r="AZ251">
        <v>1.134117660522461</v>
      </c>
      <c r="BA251">
        <v>1.1420079135894776</v>
      </c>
      <c r="BB251">
        <v>1.0779492330551148</v>
      </c>
      <c r="BC251">
        <v>1.0433701801300048</v>
      </c>
      <c r="BD251">
        <v>1.159018087387085</v>
      </c>
      <c r="BE251">
        <v>1.3839558029174805</v>
      </c>
      <c r="BF251" t="e">
        <v>#N/A</v>
      </c>
    </row>
    <row r="252" spans="1:58" x14ac:dyDescent="0.35">
      <c r="A252" t="s">
        <v>34</v>
      </c>
      <c r="B252" t="e">
        <v>#N/A</v>
      </c>
      <c r="C252" t="e">
        <v>#N/A</v>
      </c>
      <c r="D252" t="e">
        <v>#N/A</v>
      </c>
      <c r="E252" t="e">
        <v>#N/A</v>
      </c>
      <c r="F252" t="e">
        <v>#N/A</v>
      </c>
      <c r="G252" t="e">
        <v>#N/A</v>
      </c>
      <c r="H252" t="e">
        <v>#N/A</v>
      </c>
      <c r="I252" t="e">
        <v>#N/A</v>
      </c>
      <c r="J252" t="e">
        <v>#N/A</v>
      </c>
      <c r="K252" t="e">
        <v>#N/A</v>
      </c>
      <c r="L252" t="e">
        <v>#N/A</v>
      </c>
      <c r="M252" t="e">
        <v>#N/A</v>
      </c>
      <c r="N252" t="e">
        <v>#N/A</v>
      </c>
      <c r="O252" t="e">
        <v>#N/A</v>
      </c>
      <c r="P252" t="e">
        <v>#N/A</v>
      </c>
      <c r="Q252" t="e">
        <v>#N/A</v>
      </c>
      <c r="R252">
        <v>1.1177433109283448</v>
      </c>
      <c r="S252">
        <v>1.0525575590133667</v>
      </c>
      <c r="T252">
        <v>0.96338888406753542</v>
      </c>
      <c r="U252">
        <v>1.0705102062225342</v>
      </c>
      <c r="V252">
        <v>1.0951597595214844</v>
      </c>
      <c r="W252">
        <v>1.0705448389053345</v>
      </c>
      <c r="X252">
        <v>1.0131286871433258</v>
      </c>
      <c r="Y252">
        <v>0.96381982803344723</v>
      </c>
      <c r="Z252">
        <v>0.93902532577514652</v>
      </c>
      <c r="AA252">
        <v>1.0074053287506104</v>
      </c>
      <c r="AB252">
        <v>0.98301514744758611</v>
      </c>
      <c r="AC252">
        <v>1.0368558478355407</v>
      </c>
      <c r="AD252">
        <v>1.0238104581832885</v>
      </c>
      <c r="AE252">
        <v>1.017512766122818</v>
      </c>
      <c r="AF252">
        <v>1.0333590054512023</v>
      </c>
      <c r="AG252">
        <v>1.0081084871292114</v>
      </c>
      <c r="AH252">
        <v>1.0180682611465455</v>
      </c>
      <c r="AI252">
        <v>1.012780363559723</v>
      </c>
      <c r="AJ252">
        <v>0.99737525075674061</v>
      </c>
      <c r="AK252">
        <v>1.0390747976303101</v>
      </c>
      <c r="AL252">
        <v>1.0577304410934447</v>
      </c>
      <c r="AM252">
        <v>0.99047699272632594</v>
      </c>
      <c r="AN252">
        <v>0.95745554447174075</v>
      </c>
      <c r="AO252">
        <v>1.0844337749481201</v>
      </c>
      <c r="AP252">
        <v>1.1145953559875488</v>
      </c>
      <c r="AQ252">
        <v>0.97650692224502567</v>
      </c>
      <c r="AR252">
        <v>1.0377083945274352</v>
      </c>
      <c r="AS252">
        <v>1.0407240676879883</v>
      </c>
      <c r="AT252">
        <v>1.0850142192840577</v>
      </c>
      <c r="AU252">
        <v>1.1652601623535157</v>
      </c>
      <c r="AV252">
        <v>1.1195707511901856</v>
      </c>
      <c r="AW252">
        <v>1.1253934097290039</v>
      </c>
      <c r="AX252">
        <v>1.18533353805542</v>
      </c>
      <c r="AY252">
        <v>0.8481702041625977</v>
      </c>
      <c r="AZ252">
        <v>1.1100349235534668</v>
      </c>
      <c r="BA252">
        <v>1.1581008815765381</v>
      </c>
      <c r="BB252">
        <v>1.0033096846938134</v>
      </c>
      <c r="BC252">
        <v>0.99362627565860751</v>
      </c>
      <c r="BD252">
        <v>1.0034730279445647</v>
      </c>
      <c r="BE252">
        <v>0.88786814689636229</v>
      </c>
      <c r="BF252" t="e">
        <v>#N/A</v>
      </c>
    </row>
    <row r="253" spans="1:58" x14ac:dyDescent="0.35">
      <c r="A253" t="s">
        <v>353</v>
      </c>
      <c r="B253" t="e">
        <v>#N/A</v>
      </c>
      <c r="C253">
        <v>1.0337635660171509</v>
      </c>
      <c r="D253">
        <v>1.0371763849258422</v>
      </c>
      <c r="E253">
        <v>1.0197279524803162</v>
      </c>
      <c r="F253">
        <v>1.0405458259582518</v>
      </c>
      <c r="G253">
        <v>1.047958345413208</v>
      </c>
      <c r="H253">
        <v>1.0431865882873534</v>
      </c>
      <c r="I253">
        <v>1.0288783073425294</v>
      </c>
      <c r="J253">
        <v>1.0420711040496826</v>
      </c>
      <c r="K253">
        <v>1.0545164155960083</v>
      </c>
      <c r="L253">
        <v>1.0945852279663086</v>
      </c>
      <c r="M253">
        <v>1.0801211166381837</v>
      </c>
      <c r="N253">
        <v>1.0721620416641235</v>
      </c>
      <c r="O253">
        <v>1.0842279148101808</v>
      </c>
      <c r="P253">
        <v>1.1504537391662597</v>
      </c>
      <c r="Q253">
        <v>1.2578948783874511</v>
      </c>
      <c r="R253">
        <v>1.1510068893432617</v>
      </c>
      <c r="S253">
        <v>1.1370443058013917</v>
      </c>
      <c r="T253">
        <v>1.1146714782714844</v>
      </c>
      <c r="U253">
        <v>1.1408140659332275</v>
      </c>
      <c r="V253">
        <v>1.1971576690673829</v>
      </c>
      <c r="W253">
        <v>1.1155934810638428</v>
      </c>
      <c r="X253">
        <v>1.0739689350128174</v>
      </c>
      <c r="Y253">
        <v>1.0512410449981688</v>
      </c>
      <c r="Z253">
        <v>1.0502443838119506</v>
      </c>
      <c r="AA253">
        <v>1.0547130012512207</v>
      </c>
      <c r="AB253">
        <v>1.0433241128921509</v>
      </c>
      <c r="AC253">
        <v>1.0547382831573486</v>
      </c>
      <c r="AD253">
        <v>1.0607800722122191</v>
      </c>
      <c r="AE253">
        <v>1.0793029356002808</v>
      </c>
      <c r="AF253">
        <v>1.0790429162979125</v>
      </c>
      <c r="AG253">
        <v>1.0643615818023682</v>
      </c>
      <c r="AH253">
        <v>1.0336340475082397</v>
      </c>
      <c r="AI253">
        <v>1.0271582365036012</v>
      </c>
      <c r="AJ253">
        <v>1.0135549485683442</v>
      </c>
      <c r="AK253">
        <v>1.0952678966522216</v>
      </c>
      <c r="AL253">
        <v>1.0407125186920165</v>
      </c>
      <c r="AM253">
        <v>1.0195829510688781</v>
      </c>
      <c r="AN253">
        <v>1.01186629652977</v>
      </c>
      <c r="AO253">
        <v>1.0086025863885879</v>
      </c>
      <c r="AP253">
        <v>1.0202126407623291</v>
      </c>
      <c r="AQ253">
        <v>1.0092283630371093</v>
      </c>
      <c r="AR253">
        <v>1.0219742035865784</v>
      </c>
      <c r="AS253">
        <v>1.0240254735946654</v>
      </c>
      <c r="AT253">
        <v>1.0243492221832275</v>
      </c>
      <c r="AU253">
        <v>1.0266443872451783</v>
      </c>
      <c r="AV253">
        <v>1.0294621753692628</v>
      </c>
      <c r="AW253">
        <v>1.025483090877533</v>
      </c>
      <c r="AX253">
        <v>1.0282417368888854</v>
      </c>
      <c r="AY253">
        <v>1.0153042936325074</v>
      </c>
      <c r="AZ253">
        <v>1.0154207229614258</v>
      </c>
      <c r="BA253">
        <v>1.0201143765449523</v>
      </c>
      <c r="BB253">
        <v>1.015391389131546</v>
      </c>
      <c r="BC253">
        <v>1.019043081998825</v>
      </c>
      <c r="BD253">
        <v>1.0164553236961364</v>
      </c>
      <c r="BE253">
        <v>1.0041474542021751</v>
      </c>
      <c r="BF253" t="e">
        <v>#N/A</v>
      </c>
    </row>
    <row r="254" spans="1:58" x14ac:dyDescent="0.35">
      <c r="A254" t="s">
        <v>354</v>
      </c>
      <c r="B254" t="e">
        <v>#N/A</v>
      </c>
      <c r="C254">
        <v>1.0135015392303466</v>
      </c>
      <c r="D254">
        <v>1.0124463474750518</v>
      </c>
      <c r="E254">
        <v>1.0108838605880737</v>
      </c>
      <c r="F254">
        <v>1.0150393962860107</v>
      </c>
      <c r="G254">
        <v>1.0191982579231262</v>
      </c>
      <c r="H254">
        <v>1.0289877843856812</v>
      </c>
      <c r="I254">
        <v>1.031512794494629</v>
      </c>
      <c r="J254">
        <v>1.0436718845367432</v>
      </c>
      <c r="K254">
        <v>1.0495848846435547</v>
      </c>
      <c r="L254">
        <v>1.022114417552948</v>
      </c>
      <c r="M254">
        <v>1.050777006149292</v>
      </c>
      <c r="N254">
        <v>1.043292202949524</v>
      </c>
      <c r="O254">
        <v>1.0544203996658326</v>
      </c>
      <c r="P254">
        <v>1.0898306274414062</v>
      </c>
      <c r="Q254">
        <v>1.0926142406463624</v>
      </c>
      <c r="R254">
        <v>1.0548893976211549</v>
      </c>
      <c r="S254">
        <v>1.0620296812057495</v>
      </c>
      <c r="T254">
        <v>1.0702127313613892</v>
      </c>
      <c r="U254">
        <v>1.0825589752197267</v>
      </c>
      <c r="V254">
        <v>1.0901853561401367</v>
      </c>
      <c r="W254">
        <v>1.0933624267578126</v>
      </c>
      <c r="X254">
        <v>1.0620373964309693</v>
      </c>
      <c r="Y254">
        <v>1.0394836711883544</v>
      </c>
      <c r="Z254">
        <v>1.0354823732376099</v>
      </c>
      <c r="AA254">
        <v>1.0319961237907409</v>
      </c>
      <c r="AB254">
        <v>1.0201762390136719</v>
      </c>
      <c r="AC254">
        <v>1.0255129551887512</v>
      </c>
      <c r="AD254">
        <v>1.035009036064148</v>
      </c>
      <c r="AE254">
        <v>1.0388801956176759</v>
      </c>
      <c r="AF254">
        <v>1.0369915676116943</v>
      </c>
      <c r="AG254">
        <v>1.0332851314544678</v>
      </c>
      <c r="AH254">
        <v>1.0227955055236817</v>
      </c>
      <c r="AI254">
        <v>1.0237926149368286</v>
      </c>
      <c r="AJ254">
        <v>1.021281328201294</v>
      </c>
      <c r="AK254">
        <v>1.0208567667007447</v>
      </c>
      <c r="AL254">
        <v>1.0182555341720581</v>
      </c>
      <c r="AM254">
        <v>1.0171150362491608</v>
      </c>
      <c r="AN254">
        <v>1.0108525621891022</v>
      </c>
      <c r="AO254">
        <v>1.0153032183647155</v>
      </c>
      <c r="AP254">
        <v>1.0227551984786987</v>
      </c>
      <c r="AQ254">
        <v>1.0227890086174012</v>
      </c>
      <c r="AR254">
        <v>1.0153512454032898</v>
      </c>
      <c r="AS254">
        <v>1.01994056224823</v>
      </c>
      <c r="AT254">
        <v>1.0274972105026245</v>
      </c>
      <c r="AU254">
        <v>1.0321763825416566</v>
      </c>
      <c r="AV254">
        <v>1.0307226657867432</v>
      </c>
      <c r="AW254">
        <v>1.0266133642196655</v>
      </c>
      <c r="AX254">
        <v>1.0196161234378815</v>
      </c>
      <c r="AY254">
        <v>1.0075943475961686</v>
      </c>
      <c r="AZ254">
        <v>1.0122134935855867</v>
      </c>
      <c r="BA254">
        <v>1.0206462740898132</v>
      </c>
      <c r="BB254">
        <v>1.0184205150604249</v>
      </c>
      <c r="BC254">
        <v>1.0161500704288482</v>
      </c>
      <c r="BD254">
        <v>1.017903516292572</v>
      </c>
      <c r="BE254">
        <v>1.0107592058181762</v>
      </c>
      <c r="BF254" t="e">
        <v>#N/A</v>
      </c>
    </row>
    <row r="255" spans="1:58" x14ac:dyDescent="0.35">
      <c r="A255" t="s">
        <v>19</v>
      </c>
      <c r="B255" t="e">
        <v>#N/A</v>
      </c>
      <c r="C255" t="e">
        <v>#N/A</v>
      </c>
      <c r="D255" t="e">
        <v>#N/A</v>
      </c>
      <c r="E255" t="e">
        <v>#N/A</v>
      </c>
      <c r="F255" t="e">
        <v>#N/A</v>
      </c>
      <c r="G255" t="e">
        <v>#N/A</v>
      </c>
      <c r="H255" t="e">
        <v>#N/A</v>
      </c>
      <c r="I255" t="e">
        <v>#N/A</v>
      </c>
      <c r="J255" t="e">
        <v>#N/A</v>
      </c>
      <c r="K255" t="e">
        <v>#N/A</v>
      </c>
      <c r="L255" t="e">
        <v>#N/A</v>
      </c>
      <c r="M255">
        <v>1.0557136631011963</v>
      </c>
      <c r="N255">
        <v>1.0704407167434693</v>
      </c>
      <c r="O255">
        <v>1.1475834560394287</v>
      </c>
      <c r="P255">
        <v>1.2491793060302734</v>
      </c>
      <c r="Q255">
        <v>1.1398593616485595</v>
      </c>
      <c r="R255">
        <v>1.1062872219085693</v>
      </c>
      <c r="S255">
        <v>1.1116853141784668</v>
      </c>
      <c r="T255">
        <v>1.0984229373931884</v>
      </c>
      <c r="U255">
        <v>1.1461446094512939</v>
      </c>
      <c r="V255">
        <v>1.1691728019714356</v>
      </c>
      <c r="W255">
        <v>1.100855255126953</v>
      </c>
      <c r="X255">
        <v>1.0627720594406127</v>
      </c>
      <c r="Y255">
        <v>1.0749695539474486</v>
      </c>
      <c r="Z255">
        <v>1.0944443988800048</v>
      </c>
      <c r="AA255">
        <v>1.0819952392578125</v>
      </c>
      <c r="AB255">
        <v>1.052315034866333</v>
      </c>
      <c r="AC255">
        <v>1.0898777675628661</v>
      </c>
      <c r="AD255">
        <v>1.0892223834991455</v>
      </c>
      <c r="AE255">
        <v>1.0995019721984862</v>
      </c>
      <c r="AF255">
        <v>1.1535814094543457</v>
      </c>
      <c r="AG255">
        <v>1.2561711311340331</v>
      </c>
      <c r="AH255">
        <v>1.1424697685241698</v>
      </c>
      <c r="AI255">
        <v>1.1535111618041993</v>
      </c>
      <c r="AJ255">
        <v>1.2064749908447265</v>
      </c>
      <c r="AK255">
        <v>1.1058957386016846</v>
      </c>
      <c r="AL255">
        <v>1.1039186859130858</v>
      </c>
      <c r="AM255">
        <v>1.0697133445739746</v>
      </c>
      <c r="AN255">
        <v>1.058314881324768</v>
      </c>
      <c r="AO255">
        <v>1.0680017805099487</v>
      </c>
      <c r="AP255">
        <v>1.1174339294433593</v>
      </c>
      <c r="AQ255">
        <v>1.0537506914138794</v>
      </c>
      <c r="AR255">
        <v>1.0492935037612916</v>
      </c>
      <c r="AS255">
        <v>1.0571479034423827</v>
      </c>
      <c r="AT255">
        <v>1.0695437479019165</v>
      </c>
      <c r="AU255">
        <v>1.0708429145812988</v>
      </c>
      <c r="AV255">
        <v>1.0848485946655273</v>
      </c>
      <c r="AW255">
        <v>1.0690902376174927</v>
      </c>
      <c r="AX255">
        <v>1.0902037143707275</v>
      </c>
      <c r="AY255">
        <v>1.0240107583999634</v>
      </c>
      <c r="AZ255">
        <v>1.0587933111190795</v>
      </c>
      <c r="BA255">
        <v>1.0653221082687379</v>
      </c>
      <c r="BB255">
        <v>1.0414175462722779</v>
      </c>
      <c r="BC255">
        <v>1.0226573514938355</v>
      </c>
      <c r="BD255">
        <v>1.0213692426681518</v>
      </c>
      <c r="BE255">
        <v>1.0163376903533936</v>
      </c>
      <c r="BF255" t="e">
        <v>#N/A</v>
      </c>
    </row>
    <row r="256" spans="1:58" x14ac:dyDescent="0.35">
      <c r="A256" t="s">
        <v>355</v>
      </c>
      <c r="B256" t="e">
        <v>#N/A</v>
      </c>
      <c r="C256">
        <v>1.1842688369750975</v>
      </c>
      <c r="D256">
        <v>1.1199061965942383</v>
      </c>
      <c r="E256">
        <v>1.1989871406555175</v>
      </c>
      <c r="F256">
        <v>1.4035151672363282</v>
      </c>
      <c r="G256">
        <v>1.6218478775024414</v>
      </c>
      <c r="H256">
        <v>1.7231777954101561</v>
      </c>
      <c r="I256">
        <v>1.7852848815917968</v>
      </c>
      <c r="J256">
        <v>2.1624917602539062</v>
      </c>
      <c r="K256">
        <v>1.2708022689819336</v>
      </c>
      <c r="L256">
        <v>1.041874704360962</v>
      </c>
      <c r="M256">
        <v>1.3168997001647949</v>
      </c>
      <c r="N256">
        <v>1.6916706848144532</v>
      </c>
      <c r="O256">
        <v>2.9157411193847658</v>
      </c>
      <c r="P256">
        <v>1.2848703765869141</v>
      </c>
      <c r="Q256">
        <v>1.6597788238525391</v>
      </c>
      <c r="R256">
        <v>1.472914924621582</v>
      </c>
      <c r="S256">
        <v>1.5560669326782226</v>
      </c>
      <c r="T256">
        <v>1.4680166244506836</v>
      </c>
      <c r="U256">
        <v>1.7920819091796876</v>
      </c>
      <c r="V256">
        <v>1.5476269912719727</v>
      </c>
      <c r="W256">
        <v>1.2734459877014159</v>
      </c>
      <c r="X256">
        <v>1.1816226768493652</v>
      </c>
      <c r="Y256">
        <v>1.5373104858398436</v>
      </c>
      <c r="Z256">
        <v>1.5634960556030273</v>
      </c>
      <c r="AA256">
        <v>1.7401715850830077</v>
      </c>
      <c r="AB256">
        <v>1.7096333312988281</v>
      </c>
      <c r="AC256">
        <v>1.7278398895263671</v>
      </c>
      <c r="AD256">
        <v>1.7463639068603516</v>
      </c>
      <c r="AE256">
        <v>1.760794677734375</v>
      </c>
      <c r="AF256">
        <v>2.0683667755126951</v>
      </c>
      <c r="AG256">
        <v>2.0080816650390627</v>
      </c>
      <c r="AH256">
        <v>1.5962362289428711</v>
      </c>
      <c r="AI256">
        <v>1.4785192871093751</v>
      </c>
      <c r="AJ256">
        <v>1.3895718383789062</v>
      </c>
      <c r="AK256">
        <v>1.410483283996582</v>
      </c>
      <c r="AL256">
        <v>1.2643173789978028</v>
      </c>
      <c r="AM256">
        <v>1.2748516654968263</v>
      </c>
      <c r="AN256">
        <v>1.1238390541076659</v>
      </c>
      <c r="AO256">
        <v>1.0432609605789185</v>
      </c>
      <c r="AP256">
        <v>1.0353930854797364</v>
      </c>
      <c r="AQ256">
        <v>1.0482661819458008</v>
      </c>
      <c r="AR256">
        <v>1.1261627674102783</v>
      </c>
      <c r="AS256">
        <v>1.1654163551330567</v>
      </c>
      <c r="AT256">
        <v>1.1010505580902099</v>
      </c>
      <c r="AU256">
        <v>1.006778684258461</v>
      </c>
      <c r="AV256">
        <v>1.0653333473205566</v>
      </c>
      <c r="AW256">
        <v>1.094174737930298</v>
      </c>
      <c r="AX256">
        <v>1.080235366821289</v>
      </c>
      <c r="AY256">
        <v>1.0774754190444946</v>
      </c>
      <c r="AZ256">
        <v>1.0490702533721923</v>
      </c>
      <c r="BA256">
        <v>1.0900967597961426</v>
      </c>
      <c r="BB256">
        <v>1.0855755138397216</v>
      </c>
      <c r="BC256">
        <v>1.0815372943878174</v>
      </c>
      <c r="BD256">
        <v>1.0937224674224852</v>
      </c>
      <c r="BE256">
        <v>1.0869781589508056</v>
      </c>
      <c r="BF256" t="e">
        <v>#N/A</v>
      </c>
    </row>
    <row r="257" spans="1:58" x14ac:dyDescent="0.35">
      <c r="A257" t="s">
        <v>356</v>
      </c>
      <c r="B257" t="e">
        <v>#N/A</v>
      </c>
      <c r="C257" t="e">
        <v>#N/A</v>
      </c>
      <c r="D257" t="e">
        <v>#N/A</v>
      </c>
      <c r="E257" t="e">
        <v>#N/A</v>
      </c>
      <c r="F257" t="e">
        <v>#N/A</v>
      </c>
      <c r="G257" t="e">
        <v>#N/A</v>
      </c>
      <c r="H257" t="e">
        <v>#N/A</v>
      </c>
      <c r="I257" t="e">
        <v>#N/A</v>
      </c>
      <c r="J257" t="e">
        <v>#N/A</v>
      </c>
      <c r="K257" t="e">
        <v>#N/A</v>
      </c>
      <c r="L257" t="e">
        <v>#N/A</v>
      </c>
      <c r="M257" t="e">
        <v>#N/A</v>
      </c>
      <c r="N257" t="e">
        <v>#N/A</v>
      </c>
      <c r="O257" t="e">
        <v>#N/A</v>
      </c>
      <c r="P257" t="e">
        <v>#N/A</v>
      </c>
      <c r="Q257" t="e">
        <v>#N/A</v>
      </c>
      <c r="R257" t="e">
        <v>#N/A</v>
      </c>
      <c r="S257" t="e">
        <v>#N/A</v>
      </c>
      <c r="T257" t="e">
        <v>#N/A</v>
      </c>
      <c r="U257" t="e">
        <v>#N/A</v>
      </c>
      <c r="V257" t="e">
        <v>#N/A</v>
      </c>
      <c r="W257" t="e">
        <v>#N/A</v>
      </c>
      <c r="X257" t="e">
        <v>#N/A</v>
      </c>
      <c r="Y257" t="e">
        <v>#N/A</v>
      </c>
      <c r="Z257" t="e">
        <v>#N/A</v>
      </c>
      <c r="AA257" t="e">
        <v>#N/A</v>
      </c>
      <c r="AB257" t="e">
        <v>#N/A</v>
      </c>
      <c r="AC257" t="e">
        <v>#N/A</v>
      </c>
      <c r="AD257">
        <v>0.98692920207977297</v>
      </c>
      <c r="AE257">
        <v>1.0138053333759307</v>
      </c>
      <c r="AF257">
        <v>1.0397968935966491</v>
      </c>
      <c r="AG257">
        <v>1.9072727966308594</v>
      </c>
      <c r="AH257">
        <v>8.1214923095703124</v>
      </c>
      <c r="AI257">
        <v>11.788828125</v>
      </c>
      <c r="AJ257">
        <v>13.3859521484375</v>
      </c>
      <c r="AK257">
        <v>4.7094393920898439</v>
      </c>
      <c r="AL257">
        <v>1.8155525207519532</v>
      </c>
      <c r="AM257">
        <v>1.6608706665039064</v>
      </c>
      <c r="AN257">
        <v>1.3899795532226562</v>
      </c>
      <c r="AO257">
        <v>1.4411536407470704</v>
      </c>
      <c r="AP257">
        <v>1.4734078598022462</v>
      </c>
      <c r="AQ257">
        <v>1.4518965530395507</v>
      </c>
      <c r="AR257">
        <v>1.4544937133789062</v>
      </c>
      <c r="AS257">
        <v>1.2672340965270996</v>
      </c>
      <c r="AT257">
        <v>1.1572052669525146</v>
      </c>
      <c r="AU257">
        <v>1.2137413215637207</v>
      </c>
      <c r="AV257">
        <v>1.2364003944396973</v>
      </c>
      <c r="AW257">
        <v>1.2140012550354005</v>
      </c>
      <c r="AX257">
        <v>1.2682550621032715</v>
      </c>
      <c r="AY257">
        <v>1.1720833969116211</v>
      </c>
      <c r="AZ257">
        <v>1.1645577430725098</v>
      </c>
      <c r="BA257">
        <v>1.1657280731201172</v>
      </c>
      <c r="BB257">
        <v>1.1490965557098389</v>
      </c>
      <c r="BC257">
        <v>1.1427509021759032</v>
      </c>
      <c r="BD257">
        <v>1.1088134670257568</v>
      </c>
      <c r="BE257">
        <v>1.0953082084655761</v>
      </c>
      <c r="BF257" t="e">
        <v>#N/A</v>
      </c>
    </row>
    <row r="258" spans="1:58" x14ac:dyDescent="0.35">
      <c r="A258" t="s">
        <v>357</v>
      </c>
      <c r="B258" t="e">
        <v>#N/A</v>
      </c>
      <c r="C258" t="e">
        <v>#N/A</v>
      </c>
      <c r="D258" t="e">
        <v>#N/A</v>
      </c>
      <c r="E258" t="e">
        <v>#N/A</v>
      </c>
      <c r="F258" t="e">
        <v>#N/A</v>
      </c>
      <c r="G258" t="e">
        <v>#N/A</v>
      </c>
      <c r="H258" t="e">
        <v>#N/A</v>
      </c>
      <c r="I258" t="e">
        <v>#N/A</v>
      </c>
      <c r="J258" t="e">
        <v>#N/A</v>
      </c>
      <c r="K258" t="e">
        <v>#N/A</v>
      </c>
      <c r="L258" t="e">
        <v>#N/A</v>
      </c>
      <c r="M258" t="e">
        <v>#N/A</v>
      </c>
      <c r="N258" t="e">
        <v>#N/A</v>
      </c>
      <c r="O258" t="e">
        <v>#N/A</v>
      </c>
      <c r="P258" t="e">
        <v>#N/A</v>
      </c>
      <c r="Q258" t="e">
        <v>#N/A</v>
      </c>
      <c r="R258" t="e">
        <v>#N/A</v>
      </c>
      <c r="S258" t="e">
        <v>#N/A</v>
      </c>
      <c r="T258" t="e">
        <v>#N/A</v>
      </c>
      <c r="U258" t="e">
        <v>#N/A</v>
      </c>
      <c r="V258">
        <v>1.0661619710922241</v>
      </c>
      <c r="W258">
        <v>1.0745001220703125</v>
      </c>
      <c r="X258">
        <v>0.98352479100227352</v>
      </c>
      <c r="Y258">
        <v>1.0180991280078888</v>
      </c>
      <c r="Z258">
        <v>1.1216644477844238</v>
      </c>
      <c r="AA258">
        <v>0.96559345245361328</v>
      </c>
      <c r="AB258">
        <v>0.97025111436843869</v>
      </c>
      <c r="AC258">
        <v>1.164554328918457</v>
      </c>
      <c r="AD258">
        <v>1.0981152820587159</v>
      </c>
      <c r="AE258">
        <v>1.0645173597335815</v>
      </c>
      <c r="AF258">
        <v>0.99003085434436799</v>
      </c>
      <c r="AG258">
        <v>1.1029542636871339</v>
      </c>
      <c r="AH258">
        <v>1.0277852749824523</v>
      </c>
      <c r="AI258">
        <v>1.0204850268363952</v>
      </c>
      <c r="AJ258">
        <v>1.0234612917900086</v>
      </c>
      <c r="AK258">
        <v>1.017135272026062</v>
      </c>
      <c r="AL258">
        <v>1.0207728147506714</v>
      </c>
      <c r="AM258">
        <v>1.0317785882949828</v>
      </c>
      <c r="AN258">
        <v>1.0815710258483886</v>
      </c>
      <c r="AO258">
        <v>1.0307515096664428</v>
      </c>
      <c r="AP258">
        <v>1.0218459129333497</v>
      </c>
      <c r="AQ258">
        <v>1.0372253251075745</v>
      </c>
      <c r="AR258">
        <v>1.0278280258178711</v>
      </c>
      <c r="AS258">
        <v>1.0078843700885773</v>
      </c>
      <c r="AT258">
        <v>1.0212212657928468</v>
      </c>
      <c r="AU258">
        <v>1.0042190131545068</v>
      </c>
      <c r="AV258">
        <v>1.0387271714210511</v>
      </c>
      <c r="AW258">
        <v>1.0547253942489625</v>
      </c>
      <c r="AX258">
        <v>1.0732285594940185</v>
      </c>
      <c r="AY258">
        <v>1.0231126713752747</v>
      </c>
      <c r="AZ258">
        <v>1.0261735033988952</v>
      </c>
      <c r="BA258">
        <v>1.0309892177581788</v>
      </c>
      <c r="BB258">
        <v>1.0041371321678161</v>
      </c>
      <c r="BC258">
        <v>1.0265711998939515</v>
      </c>
      <c r="BD258">
        <v>1.0198405039310456</v>
      </c>
      <c r="BE258">
        <v>1.0248452520370483</v>
      </c>
      <c r="BF258" t="e">
        <v>#N/A</v>
      </c>
    </row>
    <row r="259" spans="1:58" x14ac:dyDescent="0.35">
      <c r="A259" t="s">
        <v>358</v>
      </c>
      <c r="B259" t="e">
        <v>#N/A</v>
      </c>
      <c r="C259">
        <v>1.0046865516901016</v>
      </c>
      <c r="D259">
        <v>1.0194237041473388</v>
      </c>
      <c r="E259">
        <v>1.0394629120826722</v>
      </c>
      <c r="F259">
        <v>1.0099342656135559</v>
      </c>
      <c r="G259">
        <v>1.0233701658248902</v>
      </c>
      <c r="H259">
        <v>1.0357625126838683</v>
      </c>
      <c r="I259">
        <v>1.0086757975816727</v>
      </c>
      <c r="J259">
        <v>1.0204337310791016</v>
      </c>
      <c r="K259">
        <v>1.0325215578079223</v>
      </c>
      <c r="L259">
        <v>1.0113412940502167</v>
      </c>
      <c r="M259">
        <v>1.096746654510498</v>
      </c>
      <c r="N259">
        <v>1.0749315404891968</v>
      </c>
      <c r="O259">
        <v>1.1154438114166261</v>
      </c>
      <c r="P259">
        <v>1.4588293457031249</v>
      </c>
      <c r="Q259">
        <v>1.0495707845687867</v>
      </c>
      <c r="R259">
        <v>1.0730779838562012</v>
      </c>
      <c r="S259">
        <v>1.0989950370788575</v>
      </c>
      <c r="T259">
        <v>1.0733192110061645</v>
      </c>
      <c r="U259">
        <v>1.1896470642089845</v>
      </c>
      <c r="V259">
        <v>1.2599098587036133</v>
      </c>
      <c r="W259">
        <v>1.1286751174926757</v>
      </c>
      <c r="X259">
        <v>1.0373085069656371</v>
      </c>
      <c r="Y259">
        <v>1.0659999179840087</v>
      </c>
      <c r="Z259">
        <v>1.1460905075073242</v>
      </c>
      <c r="AA259">
        <v>1.1045134258270264</v>
      </c>
      <c r="AB259">
        <v>1.0290047049522399</v>
      </c>
      <c r="AC259">
        <v>1.3328644943237304</v>
      </c>
      <c r="AD259">
        <v>1.2176790237426758</v>
      </c>
      <c r="AE259">
        <v>1.8868389129638672</v>
      </c>
      <c r="AF259">
        <v>1.4174066162109376</v>
      </c>
      <c r="AG259">
        <v>1.2144961166381836</v>
      </c>
      <c r="AH259">
        <v>1.2824406433105469</v>
      </c>
      <c r="AI259">
        <v>1.3164582252502441</v>
      </c>
      <c r="AJ259">
        <v>1.6289068603515624</v>
      </c>
      <c r="AK259">
        <v>1.5175989913940429</v>
      </c>
      <c r="AL259">
        <v>2.1552471923828125</v>
      </c>
      <c r="AM259">
        <v>1.3842008209228516</v>
      </c>
      <c r="AN259">
        <v>1.1889028739929199</v>
      </c>
      <c r="AO259">
        <v>1.2619271087646484</v>
      </c>
      <c r="AP259">
        <v>1.2945282554626465</v>
      </c>
      <c r="AQ259">
        <v>1.0799690389633179</v>
      </c>
      <c r="AR259">
        <v>1.3302287673950195</v>
      </c>
      <c r="AS259">
        <v>1.3493375396728515</v>
      </c>
      <c r="AT259">
        <v>1.3395372390747071</v>
      </c>
      <c r="AU259">
        <v>1.2960405921936036</v>
      </c>
      <c r="AV259">
        <v>1.1790431594848634</v>
      </c>
      <c r="AW259">
        <v>1.1544847774505616</v>
      </c>
      <c r="AX259">
        <v>1.3013245201110839</v>
      </c>
      <c r="AY259">
        <v>1.0783166646957398</v>
      </c>
      <c r="AZ259">
        <v>1.4594326782226563</v>
      </c>
      <c r="BA259">
        <v>1.2814919090270995</v>
      </c>
      <c r="BB259">
        <v>1.1405943012237549</v>
      </c>
      <c r="BC259">
        <v>1.355026741027832</v>
      </c>
      <c r="BD259">
        <v>1.4044049072265625</v>
      </c>
      <c r="BE259" t="e">
        <v>#N/A</v>
      </c>
      <c r="BF259" t="e">
        <v>#N/A</v>
      </c>
    </row>
    <row r="260" spans="1:58" x14ac:dyDescent="0.35">
      <c r="A260" t="s">
        <v>359</v>
      </c>
      <c r="B260" t="e">
        <v>#N/A</v>
      </c>
      <c r="C260" t="e">
        <v>#N/A</v>
      </c>
      <c r="D260" t="e">
        <v>#N/A</v>
      </c>
      <c r="E260" t="e">
        <v>#N/A</v>
      </c>
      <c r="F260" t="e">
        <v>#N/A</v>
      </c>
      <c r="G260" t="e">
        <v>#N/A</v>
      </c>
      <c r="H260" t="e">
        <v>#N/A</v>
      </c>
      <c r="I260" t="e">
        <v>#N/A</v>
      </c>
      <c r="J260" t="e">
        <v>#N/A</v>
      </c>
      <c r="K260" t="e">
        <v>#N/A</v>
      </c>
      <c r="L260" t="e">
        <v>#N/A</v>
      </c>
      <c r="M260" t="e">
        <v>#N/A</v>
      </c>
      <c r="N260" t="e">
        <v>#N/A</v>
      </c>
      <c r="O260" t="e">
        <v>#N/A</v>
      </c>
      <c r="P260" t="e">
        <v>#N/A</v>
      </c>
      <c r="Q260" t="e">
        <v>#N/A</v>
      </c>
      <c r="R260" t="e">
        <v>#N/A</v>
      </c>
      <c r="S260" t="e">
        <v>#N/A</v>
      </c>
      <c r="T260" t="e">
        <v>#N/A</v>
      </c>
      <c r="U260" t="e">
        <v>#N/A</v>
      </c>
      <c r="V260" t="e">
        <v>#N/A</v>
      </c>
      <c r="W260" t="e">
        <v>#N/A</v>
      </c>
      <c r="X260" t="e">
        <v>#N/A</v>
      </c>
      <c r="Y260" t="e">
        <v>#N/A</v>
      </c>
      <c r="Z260" t="e">
        <v>#N/A</v>
      </c>
      <c r="AA260" t="e">
        <v>#N/A</v>
      </c>
      <c r="AB260">
        <v>4.9807308959960936</v>
      </c>
      <c r="AC260">
        <v>4.6255630493164066</v>
      </c>
      <c r="AD260">
        <v>5.1104025268554691</v>
      </c>
      <c r="AE260">
        <v>1.69688720703125</v>
      </c>
      <c r="AF260">
        <v>1.420950927734375</v>
      </c>
      <c r="AG260">
        <v>1.7254639434814454</v>
      </c>
      <c r="AH260">
        <v>1.3262918090820313</v>
      </c>
      <c r="AI260">
        <v>1.1741497993469239</v>
      </c>
      <c r="AJ260">
        <v>1.1695231628417968</v>
      </c>
      <c r="AK260">
        <v>1.1704018783569337</v>
      </c>
      <c r="AL260">
        <v>1.0869676876068115</v>
      </c>
      <c r="AM260">
        <v>1.0659740877151489</v>
      </c>
      <c r="AN260">
        <v>1.0883786106109619</v>
      </c>
      <c r="AO260">
        <v>1.0573469924926757</v>
      </c>
      <c r="AP260">
        <v>1.1159451103210449</v>
      </c>
      <c r="AQ260">
        <v>1.0267708325386047</v>
      </c>
      <c r="AR260">
        <v>1.0494219255447388</v>
      </c>
      <c r="AS260">
        <v>1.0688844966888427</v>
      </c>
      <c r="AT260">
        <v>1.09232515335083</v>
      </c>
      <c r="AU260">
        <v>1.0920393466949463</v>
      </c>
      <c r="AV260">
        <v>1.0856894779205322</v>
      </c>
      <c r="AW260">
        <v>1.0963022518157959</v>
      </c>
      <c r="AX260">
        <v>1.226733169555664</v>
      </c>
      <c r="AY260">
        <v>1.0621556425094605</v>
      </c>
      <c r="AZ260">
        <v>1.120743579864502</v>
      </c>
      <c r="BA260">
        <v>1.2126070213317872</v>
      </c>
      <c r="BB260">
        <v>1.1092599391937257</v>
      </c>
      <c r="BC260">
        <v>1.0476065492630005</v>
      </c>
      <c r="BD260">
        <v>1.0366238379478454</v>
      </c>
      <c r="BE260">
        <v>0.99809211865067482</v>
      </c>
      <c r="BF260" t="e">
        <v>#N/A</v>
      </c>
    </row>
    <row r="261" spans="1:58" x14ac:dyDescent="0.35">
      <c r="A261" t="s">
        <v>360</v>
      </c>
      <c r="B261" t="e">
        <v>#N/A</v>
      </c>
      <c r="C261" t="e">
        <v>#N/A</v>
      </c>
      <c r="D261" t="e">
        <v>#N/A</v>
      </c>
      <c r="E261" t="e">
        <v>#N/A</v>
      </c>
      <c r="F261" t="e">
        <v>#N/A</v>
      </c>
      <c r="G261" t="e">
        <v>#N/A</v>
      </c>
      <c r="H261" t="e">
        <v>#N/A</v>
      </c>
      <c r="I261" t="e">
        <v>#N/A</v>
      </c>
      <c r="J261" t="e">
        <v>#N/A</v>
      </c>
      <c r="K261" t="e">
        <v>#N/A</v>
      </c>
      <c r="L261" t="e">
        <v>#N/A</v>
      </c>
      <c r="M261">
        <v>1.0470532274246216</v>
      </c>
      <c r="N261">
        <v>1.0420936346054077</v>
      </c>
      <c r="O261">
        <v>1.0574322748184204</v>
      </c>
      <c r="P261">
        <v>1.0894845008850098</v>
      </c>
      <c r="Q261">
        <v>1.0173914694786073</v>
      </c>
      <c r="R261">
        <v>1.1267236900329589</v>
      </c>
      <c r="S261">
        <v>1.0608604860305786</v>
      </c>
      <c r="T261">
        <v>1.0735852909088135</v>
      </c>
      <c r="U261">
        <v>1.0864884662628174</v>
      </c>
      <c r="V261">
        <v>1.0921033477783204</v>
      </c>
      <c r="W261">
        <v>1.0967397308349609</v>
      </c>
      <c r="X261">
        <v>1.0638841962814332</v>
      </c>
      <c r="Y261">
        <v>1.0389801716804505</v>
      </c>
      <c r="Z261">
        <v>1.0375561404228211</v>
      </c>
      <c r="AA261">
        <v>1.0296292209625244</v>
      </c>
      <c r="AB261">
        <v>1.025187304019928</v>
      </c>
      <c r="AC261">
        <v>1.0317101454734803</v>
      </c>
      <c r="AD261">
        <v>1.0332115268707276</v>
      </c>
      <c r="AE261">
        <v>1.0412989997863769</v>
      </c>
      <c r="AF261" t="e">
        <v>#N/A</v>
      </c>
      <c r="AG261" t="e">
        <v>#N/A</v>
      </c>
      <c r="AH261" t="e">
        <v>#N/A</v>
      </c>
      <c r="AI261" t="e">
        <v>#N/A</v>
      </c>
      <c r="AJ261" t="e">
        <v>#N/A</v>
      </c>
      <c r="AK261" t="e">
        <v>#N/A</v>
      </c>
      <c r="AL261" t="e">
        <v>#N/A</v>
      </c>
      <c r="AM261" t="e">
        <v>#N/A</v>
      </c>
      <c r="AN261" t="e">
        <v>#N/A</v>
      </c>
      <c r="AO261" t="e">
        <v>#N/A</v>
      </c>
      <c r="AP261" t="e">
        <v>#N/A</v>
      </c>
      <c r="AQ261" t="e">
        <v>#N/A</v>
      </c>
      <c r="AR261" t="e">
        <v>#N/A</v>
      </c>
      <c r="AS261" t="e">
        <v>#N/A</v>
      </c>
      <c r="AT261" t="e">
        <v>#N/A</v>
      </c>
      <c r="AU261" t="e">
        <v>#N/A</v>
      </c>
      <c r="AV261" t="e">
        <v>#N/A</v>
      </c>
      <c r="AW261" t="e">
        <v>#N/A</v>
      </c>
      <c r="AX261" t="e">
        <v>#N/A</v>
      </c>
      <c r="AY261" t="e">
        <v>#N/A</v>
      </c>
      <c r="AZ261" t="e">
        <v>#N/A</v>
      </c>
      <c r="BA261" t="e">
        <v>#N/A</v>
      </c>
      <c r="BB261" t="e">
        <v>#N/A</v>
      </c>
      <c r="BC261" t="e">
        <v>#N/A</v>
      </c>
      <c r="BD261" t="e">
        <v>#N/A</v>
      </c>
      <c r="BE261" t="e">
        <v>#N/A</v>
      </c>
      <c r="BF261" t="e">
        <v>#N/A</v>
      </c>
    </row>
    <row r="262" spans="1:58" x14ac:dyDescent="0.35">
      <c r="A262" t="s">
        <v>361</v>
      </c>
      <c r="B262" t="e">
        <v>#N/A</v>
      </c>
      <c r="C262" t="e">
        <v>#N/A</v>
      </c>
      <c r="D262" t="e">
        <v>#N/A</v>
      </c>
      <c r="E262" t="e">
        <v>#N/A</v>
      </c>
      <c r="F262" t="e">
        <v>#N/A</v>
      </c>
      <c r="G262" t="e">
        <v>#N/A</v>
      </c>
      <c r="H262" t="e">
        <v>#N/A</v>
      </c>
      <c r="I262" t="e">
        <v>#N/A</v>
      </c>
      <c r="J262" t="e">
        <v>#N/A</v>
      </c>
      <c r="K262" t="e">
        <v>#N/A</v>
      </c>
      <c r="L262" t="e">
        <v>#N/A</v>
      </c>
      <c r="M262" t="e">
        <v>#N/A</v>
      </c>
      <c r="N262" t="e">
        <v>#N/A</v>
      </c>
      <c r="O262" t="e">
        <v>#N/A</v>
      </c>
      <c r="P262" t="e">
        <v>#N/A</v>
      </c>
      <c r="Q262" t="e">
        <v>#N/A</v>
      </c>
      <c r="R262" t="e">
        <v>#N/A</v>
      </c>
      <c r="S262" t="e">
        <v>#N/A</v>
      </c>
      <c r="T262" t="e">
        <v>#N/A</v>
      </c>
      <c r="U262" t="e">
        <v>#N/A</v>
      </c>
      <c r="V262" t="e">
        <v>#N/A</v>
      </c>
      <c r="W262" t="e">
        <v>#N/A</v>
      </c>
      <c r="X262" t="e">
        <v>#N/A</v>
      </c>
      <c r="Y262" t="e">
        <v>#N/A</v>
      </c>
      <c r="Z262" t="e">
        <v>#N/A</v>
      </c>
      <c r="AA262" t="e">
        <v>#N/A</v>
      </c>
      <c r="AB262" t="e">
        <v>#N/A</v>
      </c>
      <c r="AC262" t="e">
        <v>#N/A</v>
      </c>
      <c r="AD262" t="e">
        <v>#N/A</v>
      </c>
      <c r="AE262" t="e">
        <v>#N/A</v>
      </c>
      <c r="AF262" t="e">
        <v>#N/A</v>
      </c>
      <c r="AG262" t="e">
        <v>#N/A</v>
      </c>
      <c r="AH262" t="e">
        <v>#N/A</v>
      </c>
      <c r="AI262" t="e">
        <v>#N/A</v>
      </c>
      <c r="AJ262" t="e">
        <v>#N/A</v>
      </c>
      <c r="AK262">
        <v>1.077847228050232</v>
      </c>
      <c r="AL262">
        <v>1.0261562108993529</v>
      </c>
      <c r="AM262">
        <v>0.9616610145568848</v>
      </c>
      <c r="AN262">
        <v>0.94627785205841064</v>
      </c>
      <c r="AO262">
        <v>0.96970658779144292</v>
      </c>
      <c r="AP262">
        <v>1.1044234466552734</v>
      </c>
      <c r="AQ262">
        <v>1.0234469056129456</v>
      </c>
      <c r="AR262">
        <v>1.0148786115646362</v>
      </c>
      <c r="AS262">
        <v>0.97874384880065923</v>
      </c>
      <c r="AT262">
        <v>0.98876008033752438</v>
      </c>
      <c r="AU262">
        <v>1.0073175323009491</v>
      </c>
      <c r="AV262">
        <v>1.0574520969390868</v>
      </c>
      <c r="AW262">
        <v>1.0519890403747558</v>
      </c>
      <c r="AX262">
        <v>1.1426220893859864</v>
      </c>
      <c r="AY262">
        <v>1.00228993922472</v>
      </c>
      <c r="AZ262">
        <v>1.1344356727600098</v>
      </c>
      <c r="BA262">
        <v>1.0444990777969361</v>
      </c>
      <c r="BB262">
        <v>1.0140545308589934</v>
      </c>
      <c r="BC262">
        <v>1.0820926380157472</v>
      </c>
      <c r="BD262">
        <v>1.021062092781067</v>
      </c>
      <c r="BE262">
        <v>0.96364512681961056</v>
      </c>
      <c r="BF262" t="e">
        <v>#N/A</v>
      </c>
    </row>
    <row r="263" spans="1:58" x14ac:dyDescent="0.35">
      <c r="A263" t="s">
        <v>184</v>
      </c>
      <c r="B263" t="e">
        <v>#N/A</v>
      </c>
      <c r="C263" t="e">
        <v>#N/A</v>
      </c>
      <c r="D263" t="e">
        <v>#N/A</v>
      </c>
      <c r="E263" t="e">
        <v>#N/A</v>
      </c>
      <c r="F263" t="e">
        <v>#N/A</v>
      </c>
      <c r="G263" t="e">
        <v>#N/A</v>
      </c>
      <c r="H263" t="e">
        <v>#N/A</v>
      </c>
      <c r="I263" t="e">
        <v>#N/A</v>
      </c>
      <c r="J263" t="e">
        <v>#N/A</v>
      </c>
      <c r="K263">
        <v>1.0415032577514649</v>
      </c>
      <c r="L263">
        <v>1.0504704713821411</v>
      </c>
      <c r="M263">
        <v>1.0528304004669189</v>
      </c>
      <c r="N263">
        <v>1.0635006189346314</v>
      </c>
      <c r="O263">
        <v>1.1187523555755616</v>
      </c>
      <c r="P263">
        <v>1.1671435546875</v>
      </c>
      <c r="Q263">
        <v>1.1069515419006348</v>
      </c>
      <c r="R263">
        <v>1.0997557353973388</v>
      </c>
      <c r="S263">
        <v>1.0979519748687745</v>
      </c>
      <c r="T263">
        <v>1.0856215095520019</v>
      </c>
      <c r="U263">
        <v>1.1256450557708739</v>
      </c>
      <c r="V263">
        <v>1.131639232635498</v>
      </c>
      <c r="W263">
        <v>1.1053128147125244</v>
      </c>
      <c r="X263">
        <v>1.0843261146545411</v>
      </c>
      <c r="Y263">
        <v>1.0770767259597778</v>
      </c>
      <c r="Z263">
        <v>1.0787556648254395</v>
      </c>
      <c r="AA263">
        <v>1.0536123037338256</v>
      </c>
      <c r="AB263">
        <v>1.0524813699722291</v>
      </c>
      <c r="AC263">
        <v>1.062487187385559</v>
      </c>
      <c r="AD263">
        <v>1.0640293169021606</v>
      </c>
      <c r="AE263">
        <v>1.0689620065689087</v>
      </c>
      <c r="AF263">
        <v>1.0756503295898439</v>
      </c>
      <c r="AG263">
        <v>1.0772070360183716</v>
      </c>
      <c r="AH263">
        <v>1.0601761198043824</v>
      </c>
      <c r="AI263">
        <v>1.0655715799331664</v>
      </c>
      <c r="AJ263">
        <v>1.0926909637451172</v>
      </c>
      <c r="AK263">
        <v>1.0768083429336548</v>
      </c>
      <c r="AL263">
        <v>1.0582836914062499</v>
      </c>
      <c r="AM263">
        <v>1.0442091846466064</v>
      </c>
      <c r="AN263">
        <v>1.043658537864685</v>
      </c>
      <c r="AO263">
        <v>1.0408319568634032</v>
      </c>
      <c r="AP263">
        <v>1.0528980493545532</v>
      </c>
      <c r="AQ263">
        <v>1.0347475194931031</v>
      </c>
      <c r="AR263">
        <v>1.0340106463432313</v>
      </c>
      <c r="AS263">
        <v>1.039350414276123</v>
      </c>
      <c r="AT263">
        <v>1.0544704484939575</v>
      </c>
      <c r="AU263">
        <v>1.0554311084747314</v>
      </c>
      <c r="AV263">
        <v>1.0576015043258666</v>
      </c>
      <c r="AW263">
        <v>1.0563265180587769</v>
      </c>
      <c r="AX263">
        <v>1.0798232316970826</v>
      </c>
      <c r="AY263">
        <v>1.0243023729324341</v>
      </c>
      <c r="AZ263">
        <v>1.0448998165130616</v>
      </c>
      <c r="BA263">
        <v>1.0597852516174315</v>
      </c>
      <c r="BB263">
        <v>1.0357978749275207</v>
      </c>
      <c r="BC263">
        <v>1.0221342349052429</v>
      </c>
      <c r="BD263">
        <v>1.0191551399230958</v>
      </c>
      <c r="BE263">
        <v>1.0164287626743316</v>
      </c>
      <c r="BF263" t="e">
        <v>#N/A</v>
      </c>
    </row>
    <row r="264" spans="1:58" x14ac:dyDescent="0.35">
      <c r="A264" t="s">
        <v>362</v>
      </c>
      <c r="B264" t="e">
        <v>#N/A</v>
      </c>
      <c r="C264" t="e">
        <v>#N/A</v>
      </c>
      <c r="D264" t="e">
        <v>#N/A</v>
      </c>
      <c r="E264" t="e">
        <v>#N/A</v>
      </c>
      <c r="F264" t="e">
        <v>#N/A</v>
      </c>
      <c r="G264" t="e">
        <v>#N/A</v>
      </c>
      <c r="H264" t="e">
        <v>#N/A</v>
      </c>
      <c r="I264" t="e">
        <v>#N/A</v>
      </c>
      <c r="J264" t="e">
        <v>#N/A</v>
      </c>
      <c r="K264" t="e">
        <v>#N/A</v>
      </c>
      <c r="L264" t="e">
        <v>#N/A</v>
      </c>
      <c r="M264" t="e">
        <v>#N/A</v>
      </c>
      <c r="N264" t="e">
        <v>#N/A</v>
      </c>
      <c r="O264" t="e">
        <v>#N/A</v>
      </c>
      <c r="P264" t="e">
        <v>#N/A</v>
      </c>
      <c r="Q264" t="e">
        <v>#N/A</v>
      </c>
      <c r="R264" t="e">
        <v>#N/A</v>
      </c>
      <c r="S264" t="e">
        <v>#N/A</v>
      </c>
      <c r="T264" t="e">
        <v>#N/A</v>
      </c>
      <c r="U264" t="e">
        <v>#N/A</v>
      </c>
      <c r="V264" t="e">
        <v>#N/A</v>
      </c>
      <c r="W264" t="e">
        <v>#N/A</v>
      </c>
      <c r="X264" t="e">
        <v>#N/A</v>
      </c>
      <c r="Y264" t="e">
        <v>#N/A</v>
      </c>
      <c r="Z264" t="e">
        <v>#N/A</v>
      </c>
      <c r="AA264" t="e">
        <v>#N/A</v>
      </c>
      <c r="AB264" t="e">
        <v>#N/A</v>
      </c>
      <c r="AC264" t="e">
        <v>#N/A</v>
      </c>
      <c r="AD264" t="e">
        <v>#N/A</v>
      </c>
      <c r="AE264" t="e">
        <v>#N/A</v>
      </c>
      <c r="AF264" t="e">
        <v>#N/A</v>
      </c>
      <c r="AG264">
        <v>1.1199358081817627</v>
      </c>
      <c r="AH264">
        <v>1.1317174530029297</v>
      </c>
      <c r="AI264">
        <v>1.1637590789794923</v>
      </c>
      <c r="AJ264">
        <v>1.2078436470031739</v>
      </c>
      <c r="AK264">
        <v>1.4574334335327148</v>
      </c>
      <c r="AL264">
        <v>1.3677008819580079</v>
      </c>
      <c r="AM264">
        <v>1.132904930114746</v>
      </c>
      <c r="AN264">
        <v>0.91657048225402837</v>
      </c>
      <c r="AO264">
        <v>1.3346090698242188</v>
      </c>
      <c r="AP264">
        <v>1.2334605216979981</v>
      </c>
      <c r="AQ264">
        <v>1.0274820041656494</v>
      </c>
      <c r="AR264">
        <v>1.0871188068389892</v>
      </c>
      <c r="AS264">
        <v>1.1089234256744385</v>
      </c>
      <c r="AT264">
        <v>1.1411332035064696</v>
      </c>
      <c r="AU264">
        <v>1.18533353805542</v>
      </c>
      <c r="AV264">
        <v>1.1358864688873291</v>
      </c>
      <c r="AW264">
        <v>1.108882827758789</v>
      </c>
      <c r="AX264">
        <v>1.2037774658203124</v>
      </c>
      <c r="AY264">
        <v>0.91294730186462403</v>
      </c>
      <c r="AZ264">
        <v>1.2361629295349121</v>
      </c>
      <c r="BA264">
        <v>1.1811366653442383</v>
      </c>
      <c r="BB264">
        <v>1.0589315891265869</v>
      </c>
      <c r="BC264">
        <v>1.0920895671844482</v>
      </c>
      <c r="BD264">
        <v>1.0716332101821899</v>
      </c>
      <c r="BE264">
        <v>1.2139838409423829</v>
      </c>
      <c r="BF264" t="e">
        <v>#N/A</v>
      </c>
    </row>
    <row r="265" spans="1:58" x14ac:dyDescent="0.35">
      <c r="A265" t="s">
        <v>363</v>
      </c>
      <c r="B265" t="e">
        <v>#N/A</v>
      </c>
      <c r="C265">
        <v>0.96344168424606325</v>
      </c>
      <c r="D265">
        <v>1.0209156227111817</v>
      </c>
      <c r="E265">
        <v>1.00403599858284</v>
      </c>
      <c r="F265">
        <v>1.0408310556411744</v>
      </c>
      <c r="G265">
        <v>1.1058905506134034</v>
      </c>
      <c r="H265">
        <v>1.236418514251709</v>
      </c>
      <c r="I265">
        <v>1.0026287463307382</v>
      </c>
      <c r="J265">
        <v>1.1593990516662598</v>
      </c>
      <c r="K265">
        <v>1.2294620895385742</v>
      </c>
      <c r="L265">
        <v>0.88605594635009766</v>
      </c>
      <c r="M265">
        <v>0.92503476142883301</v>
      </c>
      <c r="N265">
        <v>1.03710510969162</v>
      </c>
      <c r="O265">
        <v>1.198898468017578</v>
      </c>
      <c r="P265">
        <v>1.1082215023040771</v>
      </c>
      <c r="Q265">
        <v>0.85830101013183591</v>
      </c>
      <c r="R265">
        <v>1.1520458698272704</v>
      </c>
      <c r="S265">
        <v>1.0825401782989501</v>
      </c>
      <c r="T265">
        <v>1.1268148803710938</v>
      </c>
      <c r="U265">
        <v>1.2188906669616699</v>
      </c>
      <c r="V265">
        <v>1.117629156112671</v>
      </c>
      <c r="W265">
        <v>1.0715861797332764</v>
      </c>
      <c r="X265">
        <v>1.0613860130310058</v>
      </c>
      <c r="Y265">
        <v>1.1862934684753419</v>
      </c>
      <c r="Z265">
        <v>1.1833123207092284</v>
      </c>
      <c r="AA265">
        <v>1.4113735198974608</v>
      </c>
      <c r="AB265">
        <v>1.8198835754394531</v>
      </c>
      <c r="AC265">
        <v>1.6201289749145509</v>
      </c>
      <c r="AD265">
        <v>1.3449030303955078</v>
      </c>
      <c r="AE265">
        <v>1.8087733459472657</v>
      </c>
      <c r="AF265">
        <v>2.0638892364501955</v>
      </c>
      <c r="AG265">
        <v>1.9265457916259765</v>
      </c>
      <c r="AH265">
        <v>2.6553395080566404</v>
      </c>
      <c r="AI265">
        <v>2.4365834045410155</v>
      </c>
      <c r="AJ265">
        <v>1.8074219512939453</v>
      </c>
      <c r="AK265">
        <v>1.3061112594604491</v>
      </c>
      <c r="AL265">
        <v>1.243492603302002</v>
      </c>
      <c r="AM265">
        <v>1.2540254211425781</v>
      </c>
      <c r="AN265">
        <v>1.1690687370300292</v>
      </c>
      <c r="AO265">
        <v>1.1792387390136718</v>
      </c>
      <c r="AP265">
        <v>1.326138687133789</v>
      </c>
      <c r="AQ265">
        <v>1.2533125877380371</v>
      </c>
      <c r="AR265">
        <v>1.1939092254638672</v>
      </c>
      <c r="AS265">
        <v>1.1760772323608399</v>
      </c>
      <c r="AT265">
        <v>1.1971682357788085</v>
      </c>
      <c r="AU265">
        <v>1.1665019989013672</v>
      </c>
      <c r="AV265">
        <v>1.1454225254058839</v>
      </c>
      <c r="AW265">
        <v>1.1297021102905274</v>
      </c>
      <c r="AX265">
        <v>1.1064024448394776</v>
      </c>
      <c r="AY265">
        <v>1.0555968570709229</v>
      </c>
      <c r="AZ265">
        <v>1.1395091342926025</v>
      </c>
      <c r="BA265">
        <v>1.1111506271362304</v>
      </c>
      <c r="BB265">
        <v>1.0699063539505005</v>
      </c>
      <c r="BC265">
        <v>1.0972727203369141</v>
      </c>
      <c r="BD265">
        <v>1.0543799591064453</v>
      </c>
      <c r="BE265">
        <v>1.0666018152236938</v>
      </c>
      <c r="BF265" t="e">
        <v>#N/A</v>
      </c>
    </row>
    <row r="266" spans="1:58" x14ac:dyDescent="0.35">
      <c r="A266" t="s">
        <v>364</v>
      </c>
      <c r="B266" t="e">
        <v>#N/A</v>
      </c>
      <c r="C266">
        <v>0.97958700180053715</v>
      </c>
      <c r="D266">
        <v>1.0046961781382562</v>
      </c>
      <c r="E266">
        <v>0.97652260065078733</v>
      </c>
      <c r="F266">
        <v>1.0614401149749755</v>
      </c>
      <c r="G266">
        <v>1.0270414328575135</v>
      </c>
      <c r="H266">
        <v>0.96270033359527585</v>
      </c>
      <c r="I266">
        <v>1.0057656168937683</v>
      </c>
      <c r="J266">
        <v>1.0386620664596558</v>
      </c>
      <c r="K266">
        <v>1.0508033323287964</v>
      </c>
      <c r="L266">
        <v>0.87946855545043945</v>
      </c>
      <c r="M266">
        <v>1.0616325378417968</v>
      </c>
      <c r="N266">
        <v>1.1345356941223144</v>
      </c>
      <c r="O266">
        <v>1.2045065689086913</v>
      </c>
      <c r="P266">
        <v>1.1285375499725341</v>
      </c>
      <c r="Q266">
        <v>1.1193375301361084</v>
      </c>
      <c r="R266">
        <v>0.98332091450691228</v>
      </c>
      <c r="S266">
        <v>1.0850999927520752</v>
      </c>
      <c r="T266">
        <v>1.0248122572898866</v>
      </c>
      <c r="U266">
        <v>1.1518072986602783</v>
      </c>
      <c r="V266">
        <v>1.1274093532562255</v>
      </c>
      <c r="W266">
        <v>1.065990810394287</v>
      </c>
      <c r="X266">
        <v>1.0385876202583313</v>
      </c>
      <c r="Y266">
        <v>0.8949849510192871</v>
      </c>
      <c r="Z266">
        <v>0.83405252456665036</v>
      </c>
      <c r="AA266">
        <v>0.82983341217041018</v>
      </c>
      <c r="AB266">
        <v>1.0802588272094726</v>
      </c>
      <c r="AC266">
        <v>1.0718936109542847</v>
      </c>
      <c r="AD266">
        <v>1.0778511667251587</v>
      </c>
      <c r="AE266">
        <v>1.0079293286800384</v>
      </c>
      <c r="AF266">
        <v>0.99079568982124333</v>
      </c>
      <c r="AG266">
        <v>0.93222700119018553</v>
      </c>
      <c r="AH266">
        <v>0.85870341300964359</v>
      </c>
      <c r="AI266">
        <v>0.96208878040313717</v>
      </c>
      <c r="AJ266">
        <v>0.96104327440261839</v>
      </c>
      <c r="AK266">
        <v>1.0303853821754456</v>
      </c>
      <c r="AL266">
        <v>1.0898438358306886</v>
      </c>
      <c r="AM266">
        <v>0.97120951890945439</v>
      </c>
      <c r="AN266">
        <v>0.72951351165771483</v>
      </c>
      <c r="AO266">
        <v>1.0800681304931641</v>
      </c>
      <c r="AP266">
        <v>1.0062789988517762</v>
      </c>
      <c r="AQ266">
        <v>0.99869110107421877</v>
      </c>
      <c r="AR266">
        <v>1.027129499912262</v>
      </c>
      <c r="AS266">
        <v>1.088012752532959</v>
      </c>
      <c r="AT266">
        <v>1.0761152458190919</v>
      </c>
      <c r="AU266">
        <v>1.0513660144805907</v>
      </c>
      <c r="AV266">
        <v>0.97982321262359617</v>
      </c>
      <c r="AW266">
        <v>1.0089488703012466</v>
      </c>
      <c r="AX266">
        <v>1.0134922289848327</v>
      </c>
      <c r="AY266">
        <v>1.7429817199707032</v>
      </c>
      <c r="AZ266">
        <v>1.0371095705032349</v>
      </c>
      <c r="BA266">
        <v>1.0391049098968506</v>
      </c>
      <c r="BB266">
        <v>1.0230267763137817</v>
      </c>
      <c r="BC266">
        <v>1.0418437623977661</v>
      </c>
      <c r="BD266">
        <v>1.0133869183063506</v>
      </c>
      <c r="BE266">
        <v>1.0108623051643371</v>
      </c>
      <c r="BF266" t="e">
        <v>#N/A</v>
      </c>
    </row>
    <row r="268" spans="1:58" x14ac:dyDescent="0.35">
      <c r="AZ268" t="s">
        <v>890</v>
      </c>
    </row>
  </sheetData>
  <conditionalFormatting sqref="B3:BF266">
    <cfRule type="expression" dxfId="2" priority="2">
      <formula>ISNA(B3)</formula>
    </cfRule>
  </conditionalFormatting>
  <conditionalFormatting sqref="B5">
    <cfRule type="expression" dxfId="1" priority="1">
      <formula>ISNA(B5)</formula>
    </cfRule>
  </conditionalFormatting>
  <dataValidations count="1">
    <dataValidation type="list" allowBlank="1" showInputMessage="1" showErrorMessage="1" sqref="AX268">
      <formula1>DVTest</formula1>
    </dataValidation>
  </dataValidations>
  <pageMargins left="0.7" right="0.7" top="0.75" bottom="0.75" header="0.3" footer="0.3"/>
  <pageSetup paperSize="9" orientation="portrait" r:id="rId1"/>
  <tableParts count="2">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F266"/>
  <sheetViews>
    <sheetView workbookViewId="0">
      <selection activeCell="A3" sqref="A3:BF266"/>
    </sheetView>
  </sheetViews>
  <sheetFormatPr defaultRowHeight="14.5" x14ac:dyDescent="0.35"/>
  <cols>
    <col min="1" max="1" width="21.453125" customWidth="1"/>
  </cols>
  <sheetData>
    <row r="1" spans="1:58" x14ac:dyDescent="0.35">
      <c r="A1" t="s">
        <v>384</v>
      </c>
    </row>
    <row r="2" spans="1:58" x14ac:dyDescent="0.35">
      <c r="A2" t="s">
        <v>365</v>
      </c>
      <c r="B2" t="s">
        <v>847</v>
      </c>
      <c r="C2" t="s">
        <v>848</v>
      </c>
      <c r="D2" t="s">
        <v>849</v>
      </c>
      <c r="E2" t="s">
        <v>850</v>
      </c>
      <c r="F2" t="s">
        <v>851</v>
      </c>
      <c r="G2" t="s">
        <v>852</v>
      </c>
      <c r="H2" t="s">
        <v>853</v>
      </c>
      <c r="I2" t="s">
        <v>854</v>
      </c>
      <c r="J2" t="s">
        <v>855</v>
      </c>
      <c r="K2" t="s">
        <v>856</v>
      </c>
      <c r="L2" t="s">
        <v>857</v>
      </c>
      <c r="M2" t="s">
        <v>858</v>
      </c>
      <c r="N2" t="s">
        <v>859</v>
      </c>
      <c r="O2" t="s">
        <v>860</v>
      </c>
      <c r="P2" t="s">
        <v>861</v>
      </c>
      <c r="Q2" t="s">
        <v>862</v>
      </c>
      <c r="R2" t="s">
        <v>863</v>
      </c>
      <c r="S2" t="s">
        <v>864</v>
      </c>
      <c r="T2" t="s">
        <v>865</v>
      </c>
      <c r="U2" t="s">
        <v>866</v>
      </c>
      <c r="V2" t="s">
        <v>867</v>
      </c>
      <c r="W2" t="s">
        <v>868</v>
      </c>
      <c r="X2" t="s">
        <v>869</v>
      </c>
      <c r="Y2" t="s">
        <v>870</v>
      </c>
      <c r="Z2" t="s">
        <v>871</v>
      </c>
      <c r="AA2" t="s">
        <v>872</v>
      </c>
      <c r="AB2" t="s">
        <v>873</v>
      </c>
      <c r="AC2" t="s">
        <v>874</v>
      </c>
      <c r="AD2" t="s">
        <v>875</v>
      </c>
      <c r="AE2" t="s">
        <v>876</v>
      </c>
      <c r="AF2" t="s">
        <v>877</v>
      </c>
      <c r="AG2" t="s">
        <v>878</v>
      </c>
      <c r="AH2" t="s">
        <v>879</v>
      </c>
      <c r="AI2" t="s">
        <v>880</v>
      </c>
      <c r="AJ2" t="s">
        <v>881</v>
      </c>
      <c r="AK2" t="s">
        <v>882</v>
      </c>
      <c r="AL2" t="s">
        <v>883</v>
      </c>
      <c r="AM2" t="s">
        <v>884</v>
      </c>
      <c r="AN2" t="s">
        <v>885</v>
      </c>
      <c r="AO2" t="s">
        <v>886</v>
      </c>
      <c r="AP2" t="s">
        <v>382</v>
      </c>
      <c r="AQ2" t="s">
        <v>369</v>
      </c>
      <c r="AR2" t="s">
        <v>370</v>
      </c>
      <c r="AS2" t="s">
        <v>371</v>
      </c>
      <c r="AT2" t="s">
        <v>372</v>
      </c>
      <c r="AU2" t="s">
        <v>373</v>
      </c>
      <c r="AV2" t="s">
        <v>374</v>
      </c>
      <c r="AW2" t="s">
        <v>375</v>
      </c>
      <c r="AX2" t="s">
        <v>376</v>
      </c>
      <c r="AY2" t="s">
        <v>377</v>
      </c>
      <c r="AZ2" t="s">
        <v>378</v>
      </c>
      <c r="BA2" t="s">
        <v>379</v>
      </c>
      <c r="BB2" t="s">
        <v>368</v>
      </c>
      <c r="BC2" t="s">
        <v>380</v>
      </c>
      <c r="BD2" t="s">
        <v>381</v>
      </c>
      <c r="BE2" t="s">
        <v>367</v>
      </c>
      <c r="BF2" t="s">
        <v>366</v>
      </c>
    </row>
    <row r="3" spans="1:58" x14ac:dyDescent="0.35">
      <c r="A3" t="s">
        <v>8</v>
      </c>
      <c r="B3">
        <v>17.196559906005859</v>
      </c>
      <c r="C3">
        <v>17.196559906005859</v>
      </c>
      <c r="D3">
        <v>17.196559906005859</v>
      </c>
      <c r="E3">
        <v>35.109645843505859</v>
      </c>
      <c r="F3">
        <v>38.6922607421875</v>
      </c>
      <c r="G3">
        <v>38.6922607421875</v>
      </c>
      <c r="H3">
        <v>38.6922607421875</v>
      </c>
      <c r="I3">
        <v>38.6922607421875</v>
      </c>
      <c r="J3">
        <v>38.6922607421875</v>
      </c>
      <c r="K3">
        <v>38.6922607421875</v>
      </c>
      <c r="L3">
        <v>38.6922607421875</v>
      </c>
      <c r="M3">
        <v>38.6922607421875</v>
      </c>
      <c r="N3">
        <v>38.6922607421875</v>
      </c>
      <c r="O3">
        <v>38.6922607421875</v>
      </c>
      <c r="P3">
        <v>38.6922607421875</v>
      </c>
      <c r="Q3">
        <v>38.6922607421875</v>
      </c>
      <c r="R3">
        <v>38.6922607421875</v>
      </c>
      <c r="S3">
        <v>38.6922607421875</v>
      </c>
      <c r="T3">
        <v>38.6922607421875</v>
      </c>
      <c r="U3">
        <v>37.492084503173828</v>
      </c>
      <c r="V3">
        <v>38.071750640869141</v>
      </c>
      <c r="W3">
        <v>42.715541839599609</v>
      </c>
      <c r="X3">
        <v>43.507297515869141</v>
      </c>
      <c r="Y3">
        <v>43.507297515869141</v>
      </c>
      <c r="Z3">
        <v>43.507297515869141</v>
      </c>
      <c r="AA3">
        <v>43.507297515869141</v>
      </c>
      <c r="AB3">
        <v>43.507297515869141</v>
      </c>
      <c r="AC3">
        <v>43.507297515869141</v>
      </c>
      <c r="AD3">
        <v>43.507297515869141</v>
      </c>
      <c r="AE3">
        <v>43.507297515869141</v>
      </c>
      <c r="AF3">
        <v>43.507297515869141</v>
      </c>
      <c r="AG3">
        <v>43.507297515869141</v>
      </c>
      <c r="AH3">
        <v>43.507297515869141</v>
      </c>
      <c r="AI3">
        <v>43.507297515869141</v>
      </c>
      <c r="AJ3">
        <v>43</v>
      </c>
      <c r="AK3">
        <v>36.567146301269531</v>
      </c>
      <c r="AL3">
        <v>47.5</v>
      </c>
      <c r="AM3">
        <v>47.5</v>
      </c>
      <c r="AN3">
        <v>47.5</v>
      </c>
      <c r="AO3">
        <v>46.619529724121094</v>
      </c>
      <c r="AP3">
        <v>47.357574462890625</v>
      </c>
      <c r="AQ3">
        <v>47.500015258789063</v>
      </c>
      <c r="AR3">
        <v>47.26300048828125</v>
      </c>
      <c r="AS3">
        <v>48.762752532958984</v>
      </c>
      <c r="AT3">
        <v>47.845314025878906</v>
      </c>
      <c r="AU3">
        <v>49.494598388671875</v>
      </c>
      <c r="AV3">
        <v>49.925331115722656</v>
      </c>
      <c r="AW3">
        <v>49.962017059326172</v>
      </c>
      <c r="AX3">
        <v>50.249614715576172</v>
      </c>
      <c r="AY3">
        <v>50.325000762939453</v>
      </c>
      <c r="AZ3">
        <v>46.452461242675781</v>
      </c>
      <c r="BA3">
        <v>46.74700927734375</v>
      </c>
      <c r="BB3">
        <v>50.921398162841797</v>
      </c>
      <c r="BC3">
        <v>55.377498626708984</v>
      </c>
      <c r="BD3">
        <v>57.247501373291016</v>
      </c>
      <c r="BE3">
        <v>61.143463134765625</v>
      </c>
      <c r="BF3" t="e">
        <v>#N/A</v>
      </c>
    </row>
    <row r="4" spans="1:58" x14ac:dyDescent="0.35">
      <c r="A4" t="s">
        <v>22</v>
      </c>
      <c r="B4" t="e">
        <v>#N/A</v>
      </c>
      <c r="C4" t="e">
        <v>#N/A</v>
      </c>
      <c r="D4" t="e">
        <v>#N/A</v>
      </c>
      <c r="E4" t="e">
        <v>#N/A</v>
      </c>
      <c r="F4" t="e">
        <v>#N/A</v>
      </c>
      <c r="G4" t="e">
        <v>#N/A</v>
      </c>
      <c r="H4" t="e">
        <v>#N/A</v>
      </c>
      <c r="I4" t="e">
        <v>#N/A</v>
      </c>
      <c r="J4" t="e">
        <v>#N/A</v>
      </c>
      <c r="K4" t="e">
        <v>#N/A</v>
      </c>
      <c r="L4" t="e">
        <v>#N/A</v>
      </c>
      <c r="M4" t="e">
        <v>#N/A</v>
      </c>
      <c r="N4" t="e">
        <v>#N/A</v>
      </c>
      <c r="O4" t="e">
        <v>#N/A</v>
      </c>
      <c r="P4" t="e">
        <v>#N/A</v>
      </c>
      <c r="Q4" t="e">
        <v>#N/A</v>
      </c>
      <c r="R4" t="e">
        <v>#N/A</v>
      </c>
      <c r="S4" t="e">
        <v>#N/A</v>
      </c>
      <c r="T4" t="e">
        <v>#N/A</v>
      </c>
      <c r="U4" t="e">
        <v>#N/A</v>
      </c>
      <c r="V4" t="e">
        <v>#N/A</v>
      </c>
      <c r="W4" t="e">
        <v>#N/A</v>
      </c>
      <c r="X4" t="e">
        <v>#N/A</v>
      </c>
      <c r="Y4" t="e">
        <v>#N/A</v>
      </c>
      <c r="Z4" t="e">
        <v>#N/A</v>
      </c>
      <c r="AA4" t="e">
        <v>#N/A</v>
      </c>
      <c r="AB4" t="e">
        <v>#N/A</v>
      </c>
      <c r="AC4" t="e">
        <v>#N/A</v>
      </c>
      <c r="AD4" t="e">
        <v>#N/A</v>
      </c>
      <c r="AE4" t="e">
        <v>#N/A</v>
      </c>
      <c r="AF4" t="e">
        <v>#N/A</v>
      </c>
      <c r="AG4" t="e">
        <v>#N/A</v>
      </c>
      <c r="AH4">
        <v>75.032501220703125</v>
      </c>
      <c r="AI4">
        <v>102.0625</v>
      </c>
      <c r="AJ4">
        <v>94.623336791992188</v>
      </c>
      <c r="AK4">
        <v>92.697502136230469</v>
      </c>
      <c r="AL4">
        <v>104.49891662597656</v>
      </c>
      <c r="AM4">
        <v>148.93292236328125</v>
      </c>
      <c r="AN4">
        <v>150.63333129882812</v>
      </c>
      <c r="AO4">
        <v>137.69058227539062</v>
      </c>
      <c r="AP4">
        <v>143.70941162109375</v>
      </c>
      <c r="AQ4">
        <v>143.48483276367188</v>
      </c>
      <c r="AR4">
        <v>140.15451049804687</v>
      </c>
      <c r="AS4">
        <v>121.86325073242187</v>
      </c>
      <c r="AT4">
        <v>102.78005218505859</v>
      </c>
      <c r="AU4">
        <v>99.870254516601563</v>
      </c>
      <c r="AV4">
        <v>98.103378295898438</v>
      </c>
      <c r="AW4">
        <v>90.427894592285156</v>
      </c>
      <c r="AX4">
        <v>83.894607543945313</v>
      </c>
      <c r="AY4">
        <v>94.978118896484375</v>
      </c>
      <c r="AZ4">
        <v>103.93644714355469</v>
      </c>
      <c r="BA4">
        <v>100.89495849609375</v>
      </c>
      <c r="BB4">
        <v>108.18464660644531</v>
      </c>
      <c r="BC4">
        <v>105.66867065429687</v>
      </c>
      <c r="BD4">
        <v>105.47923278808594</v>
      </c>
      <c r="BE4">
        <v>125.96083068847656</v>
      </c>
      <c r="BF4" t="e">
        <v>#N/A</v>
      </c>
    </row>
    <row r="5" spans="1:58" x14ac:dyDescent="0.35">
      <c r="A5" t="s">
        <v>185</v>
      </c>
      <c r="B5">
        <v>4.9370598793029785</v>
      </c>
      <c r="C5">
        <v>4.9370598793029785</v>
      </c>
      <c r="D5">
        <v>4.9370598793029785</v>
      </c>
      <c r="E5">
        <v>4.9370598793029785</v>
      </c>
      <c r="F5">
        <v>4.9370598793029785</v>
      </c>
      <c r="G5">
        <v>4.9370598793029785</v>
      </c>
      <c r="H5">
        <v>4.9370598793029785</v>
      </c>
      <c r="I5">
        <v>4.9370598793029785</v>
      </c>
      <c r="J5">
        <v>4.9370598793029785</v>
      </c>
      <c r="K5">
        <v>4.9370598793029785</v>
      </c>
      <c r="L5">
        <v>4.9370598793029785</v>
      </c>
      <c r="M5">
        <v>4.9126381874084473</v>
      </c>
      <c r="N5">
        <v>4.4805150032043457</v>
      </c>
      <c r="O5">
        <v>3.9624953269958496</v>
      </c>
      <c r="P5">
        <v>4.1807498931884766</v>
      </c>
      <c r="Q5">
        <v>3.9494082927703857</v>
      </c>
      <c r="R5">
        <v>4.1638250350952148</v>
      </c>
      <c r="S5">
        <v>4.1467585563659668</v>
      </c>
      <c r="T5">
        <v>3.9658999443054199</v>
      </c>
      <c r="U5">
        <v>3.853266716003418</v>
      </c>
      <c r="V5">
        <v>3.8374500274658203</v>
      </c>
      <c r="W5">
        <v>4.3158082962036133</v>
      </c>
      <c r="X5">
        <v>4.5921916961669922</v>
      </c>
      <c r="Y5">
        <v>4.7887997627258301</v>
      </c>
      <c r="Z5">
        <v>4.983375072479248</v>
      </c>
      <c r="AA5">
        <v>5.0278000831604004</v>
      </c>
      <c r="AB5">
        <v>4.7023167610168457</v>
      </c>
      <c r="AC5">
        <v>4.8497414588928223</v>
      </c>
      <c r="AD5">
        <v>5.914766788482666</v>
      </c>
      <c r="AE5">
        <v>7.608558177947998</v>
      </c>
      <c r="AF5">
        <v>8.9575080871582031</v>
      </c>
      <c r="AG5">
        <v>18.472875595092773</v>
      </c>
      <c r="AH5">
        <v>21.836074829101563</v>
      </c>
      <c r="AI5">
        <v>23.345407485961914</v>
      </c>
      <c r="AJ5">
        <v>35.058502197265625</v>
      </c>
      <c r="AK5">
        <v>47.662727355957031</v>
      </c>
      <c r="AL5">
        <v>54.748931884765625</v>
      </c>
      <c r="AM5">
        <v>57.707351684570313</v>
      </c>
      <c r="AN5">
        <v>58.738956451416016</v>
      </c>
      <c r="AO5">
        <v>66.573875427246094</v>
      </c>
      <c r="AP5">
        <v>75.259788513183594</v>
      </c>
      <c r="AQ5">
        <v>77.215019226074219</v>
      </c>
      <c r="AR5">
        <v>79.681900024414063</v>
      </c>
      <c r="AS5">
        <v>77.394973754882812</v>
      </c>
      <c r="AT5">
        <v>72.060653686523438</v>
      </c>
      <c r="AU5">
        <v>73.27630615234375</v>
      </c>
      <c r="AV5">
        <v>72.646614074707031</v>
      </c>
      <c r="AW5">
        <v>69.292396545410156</v>
      </c>
      <c r="AX5">
        <v>64.582801818847656</v>
      </c>
      <c r="AY5">
        <v>72.647415161132813</v>
      </c>
      <c r="AZ5">
        <v>74.385986328125</v>
      </c>
      <c r="BA5">
        <v>72.937881469726562</v>
      </c>
      <c r="BB5">
        <v>77.535964965820313</v>
      </c>
      <c r="BC5">
        <v>79.368400573730469</v>
      </c>
      <c r="BD5">
        <v>80.579017639160156</v>
      </c>
      <c r="BE5">
        <v>100.69143676757812</v>
      </c>
      <c r="BF5" t="e">
        <v>#N/A</v>
      </c>
    </row>
    <row r="6" spans="1:58" x14ac:dyDescent="0.35">
      <c r="A6" t="s">
        <v>46</v>
      </c>
      <c r="B6" t="e">
        <v>#N/A</v>
      </c>
      <c r="C6" t="e">
        <v>#N/A</v>
      </c>
      <c r="D6" t="e">
        <v>#N/A</v>
      </c>
      <c r="E6" t="e">
        <v>#N/A</v>
      </c>
      <c r="F6" t="e">
        <v>#N/A</v>
      </c>
      <c r="G6" t="e">
        <v>#N/A</v>
      </c>
      <c r="H6" t="e">
        <v>#N/A</v>
      </c>
      <c r="I6" t="e">
        <v>#N/A</v>
      </c>
      <c r="J6" t="e">
        <v>#N/A</v>
      </c>
      <c r="K6" t="e">
        <v>#N/A</v>
      </c>
      <c r="L6" t="e">
        <v>#N/A</v>
      </c>
      <c r="M6" t="e">
        <v>#N/A</v>
      </c>
      <c r="N6" t="e">
        <v>#N/A</v>
      </c>
      <c r="O6" t="e">
        <v>#N/A</v>
      </c>
      <c r="P6" t="e">
        <v>#N/A</v>
      </c>
      <c r="Q6" t="e">
        <v>#N/A</v>
      </c>
      <c r="R6" t="e">
        <v>#N/A</v>
      </c>
      <c r="S6" t="e">
        <v>#N/A</v>
      </c>
      <c r="T6" t="e">
        <v>#N/A</v>
      </c>
      <c r="U6" t="e">
        <v>#N/A</v>
      </c>
      <c r="V6" t="e">
        <v>#N/A</v>
      </c>
      <c r="W6" t="e">
        <v>#N/A</v>
      </c>
      <c r="X6" t="e">
        <v>#N/A</v>
      </c>
      <c r="Y6" t="e">
        <v>#N/A</v>
      </c>
      <c r="Z6" t="e">
        <v>#N/A</v>
      </c>
      <c r="AA6" t="e">
        <v>#N/A</v>
      </c>
      <c r="AB6" t="e">
        <v>#N/A</v>
      </c>
      <c r="AC6" t="e">
        <v>#N/A</v>
      </c>
      <c r="AD6" t="e">
        <v>#N/A</v>
      </c>
      <c r="AE6" t="e">
        <v>#N/A</v>
      </c>
      <c r="AF6" t="e">
        <v>#N/A</v>
      </c>
      <c r="AG6" t="e">
        <v>#N/A</v>
      </c>
      <c r="AH6" t="e">
        <v>#N/A</v>
      </c>
      <c r="AI6" t="e">
        <v>#N/A</v>
      </c>
      <c r="AJ6" t="e">
        <v>#N/A</v>
      </c>
      <c r="AK6" t="e">
        <v>#N/A</v>
      </c>
      <c r="AL6" t="e">
        <v>#N/A</v>
      </c>
      <c r="AM6" t="e">
        <v>#N/A</v>
      </c>
      <c r="AN6" t="e">
        <v>#N/A</v>
      </c>
      <c r="AO6" t="e">
        <v>#N/A</v>
      </c>
      <c r="AP6" t="e">
        <v>#N/A</v>
      </c>
      <c r="AQ6" t="e">
        <v>#N/A</v>
      </c>
      <c r="AR6" t="e">
        <v>#N/A</v>
      </c>
      <c r="AS6" t="e">
        <v>#N/A</v>
      </c>
      <c r="AT6" t="e">
        <v>#N/A</v>
      </c>
      <c r="AU6" t="e">
        <v>#N/A</v>
      </c>
      <c r="AV6" t="e">
        <v>#N/A</v>
      </c>
      <c r="AW6" t="e">
        <v>#N/A</v>
      </c>
      <c r="AX6" t="e">
        <v>#N/A</v>
      </c>
      <c r="AY6" t="e">
        <v>#N/A</v>
      </c>
      <c r="AZ6" t="e">
        <v>#N/A</v>
      </c>
      <c r="BA6" t="e">
        <v>#N/A</v>
      </c>
      <c r="BB6" t="e">
        <v>#N/A</v>
      </c>
      <c r="BC6" t="e">
        <v>#N/A</v>
      </c>
      <c r="BD6" t="e">
        <v>#N/A</v>
      </c>
      <c r="BE6" t="e">
        <v>#N/A</v>
      </c>
      <c r="BF6" t="e">
        <v>#N/A</v>
      </c>
    </row>
    <row r="7" spans="1:58" x14ac:dyDescent="0.35">
      <c r="A7" t="s">
        <v>27</v>
      </c>
      <c r="B7" t="e">
        <v>#N/A</v>
      </c>
      <c r="C7" t="e">
        <v>#N/A</v>
      </c>
      <c r="D7" t="e">
        <v>#N/A</v>
      </c>
      <c r="E7" t="e">
        <v>#N/A</v>
      </c>
      <c r="F7" t="e">
        <v>#N/A</v>
      </c>
      <c r="G7" t="e">
        <v>#N/A</v>
      </c>
      <c r="H7" t="e">
        <v>#N/A</v>
      </c>
      <c r="I7" t="e">
        <v>#N/A</v>
      </c>
      <c r="J7" t="e">
        <v>#N/A</v>
      </c>
      <c r="K7" t="e">
        <v>#N/A</v>
      </c>
      <c r="L7" t="e">
        <v>#N/A</v>
      </c>
      <c r="M7" t="e">
        <v>#N/A</v>
      </c>
      <c r="N7" t="e">
        <v>#N/A</v>
      </c>
      <c r="O7" t="e">
        <v>#N/A</v>
      </c>
      <c r="P7" t="e">
        <v>#N/A</v>
      </c>
      <c r="Q7" t="e">
        <v>#N/A</v>
      </c>
      <c r="R7" t="e">
        <v>#N/A</v>
      </c>
      <c r="S7" t="e">
        <v>#N/A</v>
      </c>
      <c r="T7" t="e">
        <v>#N/A</v>
      </c>
      <c r="U7" t="e">
        <v>#N/A</v>
      </c>
      <c r="V7" t="e">
        <v>#N/A</v>
      </c>
      <c r="W7" t="e">
        <v>#N/A</v>
      </c>
      <c r="X7" t="e">
        <v>#N/A</v>
      </c>
      <c r="Y7" t="e">
        <v>#N/A</v>
      </c>
      <c r="Z7" t="e">
        <v>#N/A</v>
      </c>
      <c r="AA7" t="e">
        <v>#N/A</v>
      </c>
      <c r="AB7" t="e">
        <v>#N/A</v>
      </c>
      <c r="AC7" t="e">
        <v>#N/A</v>
      </c>
      <c r="AD7" t="e">
        <v>#N/A</v>
      </c>
      <c r="AE7" t="e">
        <v>#N/A</v>
      </c>
      <c r="AF7" t="e">
        <v>#N/A</v>
      </c>
      <c r="AG7" t="e">
        <v>#N/A</v>
      </c>
      <c r="AH7" t="e">
        <v>#N/A</v>
      </c>
      <c r="AI7" t="e">
        <v>#N/A</v>
      </c>
      <c r="AJ7" t="e">
        <v>#N/A</v>
      </c>
      <c r="AK7" t="e">
        <v>#N/A</v>
      </c>
      <c r="AL7" t="e">
        <v>#N/A</v>
      </c>
      <c r="AM7" t="e">
        <v>#N/A</v>
      </c>
      <c r="AN7" t="e">
        <v>#N/A</v>
      </c>
      <c r="AO7" t="e">
        <v>#N/A</v>
      </c>
      <c r="AP7" t="e">
        <v>#N/A</v>
      </c>
      <c r="AQ7" t="e">
        <v>#N/A</v>
      </c>
      <c r="AR7" t="e">
        <v>#N/A</v>
      </c>
      <c r="AS7" t="e">
        <v>#N/A</v>
      </c>
      <c r="AT7" t="e">
        <v>#N/A</v>
      </c>
      <c r="AU7" t="e">
        <v>#N/A</v>
      </c>
      <c r="AV7" t="e">
        <v>#N/A</v>
      </c>
      <c r="AW7" t="e">
        <v>#N/A</v>
      </c>
      <c r="AX7" t="e">
        <v>#N/A</v>
      </c>
      <c r="AY7" t="e">
        <v>#N/A</v>
      </c>
      <c r="AZ7" t="e">
        <v>#N/A</v>
      </c>
      <c r="BA7" t="e">
        <v>#N/A</v>
      </c>
      <c r="BB7" t="e">
        <v>#N/A</v>
      </c>
      <c r="BC7" t="e">
        <v>#N/A</v>
      </c>
      <c r="BD7" t="e">
        <v>#N/A</v>
      </c>
      <c r="BE7" t="e">
        <v>#N/A</v>
      </c>
      <c r="BF7" t="e">
        <v>#N/A</v>
      </c>
    </row>
    <row r="8" spans="1:58" x14ac:dyDescent="0.35">
      <c r="A8" t="s">
        <v>16</v>
      </c>
      <c r="B8">
        <v>2.8668443619039863E-8</v>
      </c>
      <c r="C8">
        <v>2.8734859824908199E-8</v>
      </c>
      <c r="D8">
        <v>2.8678442731688847E-8</v>
      </c>
      <c r="E8">
        <v>2.8752026537404163E-8</v>
      </c>
      <c r="F8">
        <v>2.8819776787258888E-8</v>
      </c>
      <c r="G8">
        <v>2.8778526228734336E-8</v>
      </c>
      <c r="H8">
        <v>2.882386063163267E-8</v>
      </c>
      <c r="I8">
        <v>2.8841609989171957E-8</v>
      </c>
      <c r="J8">
        <v>2.8727610512646606E-8</v>
      </c>
      <c r="K8">
        <v>2.8561192522147394E-8</v>
      </c>
      <c r="L8">
        <v>2.8625109393942694E-8</v>
      </c>
      <c r="M8">
        <v>2.8191120549081461E-8</v>
      </c>
      <c r="N8">
        <v>2.7052815099182226E-8</v>
      </c>
      <c r="O8">
        <v>2.4514619667570514E-8</v>
      </c>
      <c r="P8">
        <v>2.5407601356164378E-8</v>
      </c>
      <c r="Q8">
        <v>2.5552180815680003E-8</v>
      </c>
      <c r="R8">
        <v>2.9383622646150798E-8</v>
      </c>
      <c r="S8">
        <v>2.9917998745077057E-8</v>
      </c>
      <c r="T8">
        <v>2.9917998745077057E-8</v>
      </c>
      <c r="U8">
        <v>2.9917998745077057E-8</v>
      </c>
      <c r="V8">
        <v>2.9917998745077057E-8</v>
      </c>
      <c r="W8">
        <v>2.9917998745077057E-8</v>
      </c>
      <c r="X8">
        <v>2.9917998745077057E-8</v>
      </c>
      <c r="Y8">
        <v>2.9917998745077057E-8</v>
      </c>
      <c r="Z8">
        <v>2.9917998745077057E-8</v>
      </c>
      <c r="AA8">
        <v>2.9917998745077057E-8</v>
      </c>
      <c r="AB8">
        <v>2.9917998745077057E-8</v>
      </c>
      <c r="AC8">
        <v>2.9917998745077057E-8</v>
      </c>
      <c r="AD8">
        <v>2.9917998745077057E-8</v>
      </c>
      <c r="AE8">
        <v>2.9917998745077057E-8</v>
      </c>
      <c r="AF8">
        <v>2.9917998745077057E-8</v>
      </c>
      <c r="AG8">
        <v>5.5098333007208566E-8</v>
      </c>
      <c r="AH8">
        <v>2.5141667947536916E-7</v>
      </c>
      <c r="AI8">
        <v>2.6601667286740849E-6</v>
      </c>
      <c r="AJ8">
        <v>5.9515001339605078E-5</v>
      </c>
      <c r="AK8">
        <v>2.7502295561134815E-3</v>
      </c>
      <c r="AL8">
        <v>0.12802916765213013</v>
      </c>
      <c r="AM8">
        <v>0.22904008626937866</v>
      </c>
      <c r="AN8">
        <v>0.39282351732254028</v>
      </c>
      <c r="AO8">
        <v>2.7907061576843262</v>
      </c>
      <c r="AP8">
        <v>10.040544509887695</v>
      </c>
      <c r="AQ8">
        <v>22.057861328125</v>
      </c>
      <c r="AR8">
        <v>43.530204772949219</v>
      </c>
      <c r="AS8">
        <v>74.606300354003906</v>
      </c>
      <c r="AT8">
        <v>83.541358947753906</v>
      </c>
      <c r="AU8">
        <v>87.159141540527344</v>
      </c>
      <c r="AV8">
        <v>80.368072509765625</v>
      </c>
      <c r="AW8">
        <v>76.706146240234375</v>
      </c>
      <c r="AX8">
        <v>75.033355712890625</v>
      </c>
      <c r="AY8">
        <v>79.328163146972656</v>
      </c>
      <c r="AZ8">
        <v>91.905723571777344</v>
      </c>
      <c r="BA8">
        <v>93.93475341796875</v>
      </c>
      <c r="BB8">
        <v>95.46795654296875</v>
      </c>
      <c r="BC8">
        <v>96.518280029296875</v>
      </c>
      <c r="BD8">
        <v>98.302413940429688</v>
      </c>
      <c r="BE8">
        <v>120.06069946289062</v>
      </c>
      <c r="BF8" t="e">
        <v>#N/A</v>
      </c>
    </row>
    <row r="9" spans="1:58" x14ac:dyDescent="0.35">
      <c r="A9" t="s">
        <v>51</v>
      </c>
      <c r="B9">
        <v>1.7142900228500366</v>
      </c>
      <c r="C9">
        <v>1.7142900228500366</v>
      </c>
      <c r="D9">
        <v>1.7142900228500366</v>
      </c>
      <c r="E9">
        <v>1.7142900228500366</v>
      </c>
      <c r="F9">
        <v>1.7142900228500366</v>
      </c>
      <c r="G9">
        <v>1.7142900228500366</v>
      </c>
      <c r="H9">
        <v>1.7142900228500366</v>
      </c>
      <c r="I9">
        <v>1.7619082927703857</v>
      </c>
      <c r="J9">
        <v>2</v>
      </c>
      <c r="K9">
        <v>2</v>
      </c>
      <c r="L9">
        <v>2</v>
      </c>
      <c r="M9">
        <v>1.9748727083206177</v>
      </c>
      <c r="N9">
        <v>1.9212781190872192</v>
      </c>
      <c r="O9">
        <v>1.959219217300415</v>
      </c>
      <c r="P9">
        <v>2.0532324314117432</v>
      </c>
      <c r="Q9">
        <v>2.1697957515716553</v>
      </c>
      <c r="R9">
        <v>2.6146707534790039</v>
      </c>
      <c r="S9">
        <v>2.7000000476837158</v>
      </c>
      <c r="T9">
        <v>2.7000000476837158</v>
      </c>
      <c r="U9">
        <v>2.7000000476837158</v>
      </c>
      <c r="V9">
        <v>2.7000000476837158</v>
      </c>
      <c r="W9">
        <v>2.7000000476837158</v>
      </c>
      <c r="X9">
        <v>2.7000000476837158</v>
      </c>
      <c r="Y9">
        <v>2.7000000476837158</v>
      </c>
      <c r="Z9">
        <v>2.7000000476837158</v>
      </c>
      <c r="AA9">
        <v>2.7000000476837158</v>
      </c>
      <c r="AB9">
        <v>2.7000000476837158</v>
      </c>
      <c r="AC9">
        <v>2.7000000476837158</v>
      </c>
      <c r="AD9">
        <v>2.7000000476837158</v>
      </c>
      <c r="AE9">
        <v>2.7000000476837158</v>
      </c>
      <c r="AF9">
        <v>2.7000000476837158</v>
      </c>
      <c r="AG9">
        <v>2.7000000476837158</v>
      </c>
      <c r="AH9">
        <v>2.7000000476837158</v>
      </c>
      <c r="AI9">
        <v>2.7000000476837158</v>
      </c>
      <c r="AJ9">
        <v>2.7000000476837158</v>
      </c>
      <c r="AK9">
        <v>2.7000000476837158</v>
      </c>
      <c r="AL9">
        <v>2.7000000476837158</v>
      </c>
      <c r="AM9">
        <v>2.7000000476837158</v>
      </c>
      <c r="AN9">
        <v>2.7000000476837158</v>
      </c>
      <c r="AO9">
        <v>2.7000000476837158</v>
      </c>
      <c r="AP9">
        <v>2.7000000476837158</v>
      </c>
      <c r="AQ9">
        <v>2.7000000476837158</v>
      </c>
      <c r="AR9">
        <v>2.7000000476837158</v>
      </c>
      <c r="AS9">
        <v>2.7000000476837158</v>
      </c>
      <c r="AT9">
        <v>2.7000000476837158</v>
      </c>
      <c r="AU9">
        <v>2.7000000476837158</v>
      </c>
      <c r="AV9">
        <v>2.7000000476837158</v>
      </c>
      <c r="AW9">
        <v>2.7000000476837158</v>
      </c>
      <c r="AX9">
        <v>2.7000000476837158</v>
      </c>
      <c r="AY9">
        <v>2.7000000476837158</v>
      </c>
      <c r="AZ9">
        <v>2.7000000476837158</v>
      </c>
      <c r="BA9">
        <v>2.7000000476837158</v>
      </c>
      <c r="BB9">
        <v>2.7000000476837158</v>
      </c>
      <c r="BC9">
        <v>2.7000000476837158</v>
      </c>
      <c r="BD9">
        <v>2.7000000476837158</v>
      </c>
      <c r="BE9">
        <v>2.7000000476837158</v>
      </c>
      <c r="BF9" t="e">
        <v>#N/A</v>
      </c>
    </row>
    <row r="10" spans="1:58" x14ac:dyDescent="0.35">
      <c r="A10" t="s">
        <v>32</v>
      </c>
      <c r="B10" t="e">
        <v>#N/A</v>
      </c>
      <c r="C10" t="e">
        <v>#N/A</v>
      </c>
      <c r="D10" t="e">
        <v>#N/A</v>
      </c>
      <c r="E10" t="e">
        <v>#N/A</v>
      </c>
      <c r="F10" t="e">
        <v>#N/A</v>
      </c>
      <c r="G10" t="e">
        <v>#N/A</v>
      </c>
      <c r="H10" t="e">
        <v>#N/A</v>
      </c>
      <c r="I10" t="e">
        <v>#N/A</v>
      </c>
      <c r="J10" t="e">
        <v>#N/A</v>
      </c>
      <c r="K10" t="e">
        <v>#N/A</v>
      </c>
      <c r="L10" t="e">
        <v>#N/A</v>
      </c>
      <c r="M10" t="e">
        <v>#N/A</v>
      </c>
      <c r="N10" t="e">
        <v>#N/A</v>
      </c>
      <c r="O10" t="e">
        <v>#N/A</v>
      </c>
      <c r="P10" t="e">
        <v>#N/A</v>
      </c>
      <c r="Q10" t="e">
        <v>#N/A</v>
      </c>
      <c r="R10" t="e">
        <v>#N/A</v>
      </c>
      <c r="S10" t="e">
        <v>#N/A</v>
      </c>
      <c r="T10" t="e">
        <v>#N/A</v>
      </c>
      <c r="U10" t="e">
        <v>#N/A</v>
      </c>
      <c r="V10" t="e">
        <v>#N/A</v>
      </c>
      <c r="W10" t="e">
        <v>#N/A</v>
      </c>
      <c r="X10" t="e">
        <v>#N/A</v>
      </c>
      <c r="Y10" t="e">
        <v>#N/A</v>
      </c>
      <c r="Z10" t="e">
        <v>#N/A</v>
      </c>
      <c r="AA10" t="e">
        <v>#N/A</v>
      </c>
      <c r="AB10" t="e">
        <v>#N/A</v>
      </c>
      <c r="AC10" t="e">
        <v>#N/A</v>
      </c>
      <c r="AD10" t="e">
        <v>#N/A</v>
      </c>
      <c r="AE10" t="e">
        <v>#N/A</v>
      </c>
      <c r="AF10" t="e">
        <v>#N/A</v>
      </c>
      <c r="AG10" t="e">
        <v>#N/A</v>
      </c>
      <c r="AH10" t="e">
        <v>#N/A</v>
      </c>
      <c r="AI10" t="e">
        <v>#N/A</v>
      </c>
      <c r="AJ10" t="e">
        <v>#N/A</v>
      </c>
      <c r="AK10" t="e">
        <v>#N/A</v>
      </c>
      <c r="AL10" t="e">
        <v>#N/A</v>
      </c>
      <c r="AM10" t="e">
        <v>#N/A</v>
      </c>
      <c r="AN10" t="e">
        <v>#N/A</v>
      </c>
      <c r="AO10" t="e">
        <v>#N/A</v>
      </c>
      <c r="AP10" t="e">
        <v>#N/A</v>
      </c>
      <c r="AQ10" t="e">
        <v>#N/A</v>
      </c>
      <c r="AR10" t="e">
        <v>#N/A</v>
      </c>
      <c r="AS10" t="e">
        <v>#N/A</v>
      </c>
      <c r="AT10" t="e">
        <v>#N/A</v>
      </c>
      <c r="AU10" t="e">
        <v>#N/A</v>
      </c>
      <c r="AV10" t="e">
        <v>#N/A</v>
      </c>
      <c r="AW10" t="e">
        <v>#N/A</v>
      </c>
      <c r="AX10" t="e">
        <v>#N/A</v>
      </c>
      <c r="AY10" t="e">
        <v>#N/A</v>
      </c>
      <c r="AZ10" t="e">
        <v>#N/A</v>
      </c>
      <c r="BA10" t="e">
        <v>#N/A</v>
      </c>
      <c r="BB10" t="e">
        <v>#N/A</v>
      </c>
      <c r="BC10" t="e">
        <v>#N/A</v>
      </c>
      <c r="BD10" t="e">
        <v>#N/A</v>
      </c>
      <c r="BE10" t="e">
        <v>#N/A</v>
      </c>
      <c r="BF10" t="e">
        <v>#N/A</v>
      </c>
    </row>
    <row r="11" spans="1:58" x14ac:dyDescent="0.35">
      <c r="A11" t="s">
        <v>38</v>
      </c>
      <c r="B11">
        <v>0</v>
      </c>
      <c r="C11">
        <v>0</v>
      </c>
      <c r="D11">
        <v>8.7166662776638759E-12</v>
      </c>
      <c r="E11">
        <v>1.3871666836029473E-11</v>
      </c>
      <c r="F11">
        <v>1.4039166530699365E-11</v>
      </c>
      <c r="G11">
        <v>1.6956666973322321E-11</v>
      </c>
      <c r="H11">
        <v>2.0915000634169623E-11</v>
      </c>
      <c r="I11">
        <v>3.3342498900745809E-11</v>
      </c>
      <c r="J11">
        <v>3.4999999426466033E-11</v>
      </c>
      <c r="K11">
        <v>3.4999999426466033E-11</v>
      </c>
      <c r="L11">
        <v>3.7916666334458782E-11</v>
      </c>
      <c r="M11">
        <v>4.5216667216019246E-11</v>
      </c>
      <c r="N11">
        <v>5.0000000667571598E-11</v>
      </c>
      <c r="O11">
        <v>5.0000000667571598E-11</v>
      </c>
      <c r="P11">
        <v>5.0000000667571598E-11</v>
      </c>
      <c r="Q11">
        <v>3.6575001360894532E-10</v>
      </c>
      <c r="R11">
        <v>1.3998333603382207E-9</v>
      </c>
      <c r="S11">
        <v>4.0763334929749817E-9</v>
      </c>
      <c r="T11">
        <v>7.9575004363618973E-9</v>
      </c>
      <c r="U11">
        <v>1.3169666246426459E-8</v>
      </c>
      <c r="V11">
        <v>1.8371583365706101E-8</v>
      </c>
      <c r="W11">
        <v>4.4026915446693238E-8</v>
      </c>
      <c r="X11">
        <v>2.5922534518940665E-7</v>
      </c>
      <c r="Y11">
        <v>1.0529957990002003E-6</v>
      </c>
      <c r="Z11">
        <v>6.7649116317625158E-6</v>
      </c>
      <c r="AA11">
        <v>6.0180900618433952E-5</v>
      </c>
      <c r="AB11">
        <v>9.4303170044440776E-5</v>
      </c>
      <c r="AC11">
        <v>2.1442983415909111E-4</v>
      </c>
      <c r="AD11">
        <v>8.752603898756206E-4</v>
      </c>
      <c r="AE11">
        <v>4.233396053314209E-2</v>
      </c>
      <c r="AF11">
        <v>0.48758909106254578</v>
      </c>
      <c r="AG11">
        <v>0.95355439186096191</v>
      </c>
      <c r="AH11">
        <v>0.99064165353775024</v>
      </c>
      <c r="AI11">
        <v>0.99894583225250244</v>
      </c>
      <c r="AJ11">
        <v>0.99900835752487183</v>
      </c>
      <c r="AK11">
        <v>0.99975001811981201</v>
      </c>
      <c r="AL11">
        <v>0.99966251850128174</v>
      </c>
      <c r="AM11">
        <v>0.99949997663497925</v>
      </c>
      <c r="AN11">
        <v>0.99949997663497925</v>
      </c>
      <c r="AO11">
        <v>0.99949997663497925</v>
      </c>
      <c r="AP11">
        <v>0.99949997663497925</v>
      </c>
      <c r="AQ11">
        <v>0.99949997663497925</v>
      </c>
      <c r="AR11">
        <v>3.0632567405700684</v>
      </c>
      <c r="AS11">
        <v>2.9006292819976807</v>
      </c>
      <c r="AT11">
        <v>2.9233007431030273</v>
      </c>
      <c r="AU11">
        <v>2.9036574363708496</v>
      </c>
      <c r="AV11">
        <v>3.0543134212493896</v>
      </c>
      <c r="AW11">
        <v>3.0956487655639648</v>
      </c>
      <c r="AX11">
        <v>3.1441645622253418</v>
      </c>
      <c r="AY11">
        <v>3.7101068496704102</v>
      </c>
      <c r="AZ11">
        <v>3.8962950706481934</v>
      </c>
      <c r="BA11">
        <v>4.1101393699645996</v>
      </c>
      <c r="BB11">
        <v>4.5369343757629395</v>
      </c>
      <c r="BC11">
        <v>5.4593524932861328</v>
      </c>
      <c r="BD11">
        <v>8.0752763748168945</v>
      </c>
      <c r="BE11">
        <v>9.2331857681274414</v>
      </c>
      <c r="BF11" t="e">
        <v>#N/A</v>
      </c>
    </row>
    <row r="12" spans="1:58" x14ac:dyDescent="0.35">
      <c r="A12" t="s">
        <v>42</v>
      </c>
      <c r="B12" t="e">
        <v>#N/A</v>
      </c>
      <c r="C12" t="e">
        <v>#N/A</v>
      </c>
      <c r="D12" t="e">
        <v>#N/A</v>
      </c>
      <c r="E12" t="e">
        <v>#N/A</v>
      </c>
      <c r="F12" t="e">
        <v>#N/A</v>
      </c>
      <c r="G12" t="e">
        <v>#N/A</v>
      </c>
      <c r="H12" t="e">
        <v>#N/A</v>
      </c>
      <c r="I12" t="e">
        <v>#N/A</v>
      </c>
      <c r="J12" t="e">
        <v>#N/A</v>
      </c>
      <c r="K12" t="e">
        <v>#N/A</v>
      </c>
      <c r="L12" t="e">
        <v>#N/A</v>
      </c>
      <c r="M12" t="e">
        <v>#N/A</v>
      </c>
      <c r="N12" t="e">
        <v>#N/A</v>
      </c>
      <c r="O12" t="e">
        <v>#N/A</v>
      </c>
      <c r="P12" t="e">
        <v>#N/A</v>
      </c>
      <c r="Q12" t="e">
        <v>#N/A</v>
      </c>
      <c r="R12" t="e">
        <v>#N/A</v>
      </c>
      <c r="S12" t="e">
        <v>#N/A</v>
      </c>
      <c r="T12" t="e">
        <v>#N/A</v>
      </c>
      <c r="U12" t="e">
        <v>#N/A</v>
      </c>
      <c r="V12" t="e">
        <v>#N/A</v>
      </c>
      <c r="W12" t="e">
        <v>#N/A</v>
      </c>
      <c r="X12" t="e">
        <v>#N/A</v>
      </c>
      <c r="Y12" t="e">
        <v>#N/A</v>
      </c>
      <c r="Z12" t="e">
        <v>#N/A</v>
      </c>
      <c r="AA12" t="e">
        <v>#N/A</v>
      </c>
      <c r="AB12" t="e">
        <v>#N/A</v>
      </c>
      <c r="AC12" t="e">
        <v>#N/A</v>
      </c>
      <c r="AD12" t="e">
        <v>#N/A</v>
      </c>
      <c r="AE12" t="e">
        <v>#N/A</v>
      </c>
      <c r="AF12" t="e">
        <v>#N/A</v>
      </c>
      <c r="AG12" t="e">
        <v>#N/A</v>
      </c>
      <c r="AH12" t="e">
        <v>#N/A</v>
      </c>
      <c r="AI12">
        <v>9.1049995422363281</v>
      </c>
      <c r="AJ12">
        <v>288.65084838867187</v>
      </c>
      <c r="AK12">
        <v>405.9083251953125</v>
      </c>
      <c r="AL12">
        <v>414.04150390625</v>
      </c>
      <c r="AM12">
        <v>490.84677124023437</v>
      </c>
      <c r="AN12">
        <v>504.91500854492188</v>
      </c>
      <c r="AO12">
        <v>535.06182861328125</v>
      </c>
      <c r="AP12">
        <v>539.52581787109375</v>
      </c>
      <c r="AQ12">
        <v>555.0782470703125</v>
      </c>
      <c r="AR12">
        <v>573.35333251953125</v>
      </c>
      <c r="AS12">
        <v>578.762939453125</v>
      </c>
      <c r="AT12">
        <v>533.4508056640625</v>
      </c>
      <c r="AU12">
        <v>457.68695068359375</v>
      </c>
      <c r="AV12">
        <v>416.04037475585937</v>
      </c>
      <c r="AW12">
        <v>342.0791015625</v>
      </c>
      <c r="AX12">
        <v>305.96939086914062</v>
      </c>
      <c r="AY12">
        <v>363.28329467773437</v>
      </c>
      <c r="AZ12">
        <v>373.66046142578125</v>
      </c>
      <c r="BA12">
        <v>372.50088500976562</v>
      </c>
      <c r="BB12">
        <v>401.76397705078125</v>
      </c>
      <c r="BC12">
        <v>409.62576293945312</v>
      </c>
      <c r="BD12">
        <v>415.9197998046875</v>
      </c>
      <c r="BE12">
        <v>477.91830444335937</v>
      </c>
      <c r="BF12" t="e">
        <v>#N/A</v>
      </c>
    </row>
    <row r="13" spans="1:58" x14ac:dyDescent="0.35">
      <c r="A13" t="s">
        <v>2</v>
      </c>
      <c r="B13" t="e">
        <v>#N/A</v>
      </c>
      <c r="C13" t="e">
        <v>#N/A</v>
      </c>
      <c r="D13" t="e">
        <v>#N/A</v>
      </c>
      <c r="E13" t="e">
        <v>#N/A</v>
      </c>
      <c r="F13" t="e">
        <v>#N/A</v>
      </c>
      <c r="G13" t="e">
        <v>#N/A</v>
      </c>
      <c r="H13" t="e">
        <v>#N/A</v>
      </c>
      <c r="I13" t="e">
        <v>#N/A</v>
      </c>
      <c r="J13" t="e">
        <v>#N/A</v>
      </c>
      <c r="K13" t="e">
        <v>#N/A</v>
      </c>
      <c r="L13" t="e">
        <v>#N/A</v>
      </c>
      <c r="M13" t="e">
        <v>#N/A</v>
      </c>
      <c r="N13" t="e">
        <v>#N/A</v>
      </c>
      <c r="O13" t="e">
        <v>#N/A</v>
      </c>
      <c r="P13" t="e">
        <v>#N/A</v>
      </c>
      <c r="Q13" t="e">
        <v>#N/A</v>
      </c>
      <c r="R13" t="e">
        <v>#N/A</v>
      </c>
      <c r="S13" t="e">
        <v>#N/A</v>
      </c>
      <c r="T13" t="e">
        <v>#N/A</v>
      </c>
      <c r="U13" t="e">
        <v>#N/A</v>
      </c>
      <c r="V13" t="e">
        <v>#N/A</v>
      </c>
      <c r="W13" t="e">
        <v>#N/A</v>
      </c>
      <c r="X13" t="e">
        <v>#N/A</v>
      </c>
      <c r="Y13" t="e">
        <v>#N/A</v>
      </c>
      <c r="Z13" t="e">
        <v>#N/A</v>
      </c>
      <c r="AA13" t="e">
        <v>#N/A</v>
      </c>
      <c r="AB13">
        <v>1.7899999618530273</v>
      </c>
      <c r="AC13">
        <v>1.7899999618530273</v>
      </c>
      <c r="AD13">
        <v>1.7899999618530273</v>
      </c>
      <c r="AE13">
        <v>1.7899999618530273</v>
      </c>
      <c r="AF13">
        <v>1.7899999618530273</v>
      </c>
      <c r="AG13">
        <v>1.7899999618530273</v>
      </c>
      <c r="AH13">
        <v>1.7899999618530273</v>
      </c>
      <c r="AI13">
        <v>1.7899999618530273</v>
      </c>
      <c r="AJ13">
        <v>1.7899999618530273</v>
      </c>
      <c r="AK13">
        <v>1.7899999618530273</v>
      </c>
      <c r="AL13">
        <v>1.7899999618530273</v>
      </c>
      <c r="AM13">
        <v>1.7899999618530273</v>
      </c>
      <c r="AN13">
        <v>1.7899999618530273</v>
      </c>
      <c r="AO13">
        <v>1.7899999618530273</v>
      </c>
      <c r="AP13">
        <v>1.7899999618530273</v>
      </c>
      <c r="AQ13">
        <v>1.7899999618530273</v>
      </c>
      <c r="AR13">
        <v>1.7899999618530273</v>
      </c>
      <c r="AS13">
        <v>1.7899999618530273</v>
      </c>
      <c r="AT13">
        <v>1.7899999618530273</v>
      </c>
      <c r="AU13">
        <v>1.7899999618530273</v>
      </c>
      <c r="AV13">
        <v>1.7899999618530273</v>
      </c>
      <c r="AW13">
        <v>1.7899999618530273</v>
      </c>
      <c r="AX13">
        <v>1.7899999618530273</v>
      </c>
      <c r="AY13">
        <v>1.7899999618530273</v>
      </c>
      <c r="AZ13">
        <v>1.7899999618530273</v>
      </c>
      <c r="BA13">
        <v>1.7899999618530273</v>
      </c>
      <c r="BB13">
        <v>1.7899999618530273</v>
      </c>
      <c r="BC13">
        <v>1.7899999618530273</v>
      </c>
      <c r="BD13">
        <v>1.7899999618530273</v>
      </c>
      <c r="BE13">
        <v>1.7899999618530273</v>
      </c>
      <c r="BF13" t="e">
        <v>#N/A</v>
      </c>
    </row>
    <row r="14" spans="1:58" x14ac:dyDescent="0.35">
      <c r="A14" t="s">
        <v>54</v>
      </c>
      <c r="B14">
        <v>0.89285701513290405</v>
      </c>
      <c r="C14">
        <v>0.89285701513290405</v>
      </c>
      <c r="D14">
        <v>0.89285701513290405</v>
      </c>
      <c r="E14">
        <v>0.89285701513290405</v>
      </c>
      <c r="F14">
        <v>0.89285701513290405</v>
      </c>
      <c r="G14">
        <v>0.89285701513290405</v>
      </c>
      <c r="H14">
        <v>0.89285701513290405</v>
      </c>
      <c r="I14">
        <v>0.89285701513290405</v>
      </c>
      <c r="J14">
        <v>0.89285701513290405</v>
      </c>
      <c r="K14">
        <v>0.89285701513290405</v>
      </c>
      <c r="L14">
        <v>0.89285701513290405</v>
      </c>
      <c r="M14">
        <v>0.88267028331756592</v>
      </c>
      <c r="N14">
        <v>0.83869779109954834</v>
      </c>
      <c r="O14">
        <v>0.70349711179733276</v>
      </c>
      <c r="P14">
        <v>0.69666588306427002</v>
      </c>
      <c r="Q14">
        <v>0.76387125253677368</v>
      </c>
      <c r="R14">
        <v>0.81828409433364868</v>
      </c>
      <c r="S14">
        <v>0.90182501077651978</v>
      </c>
      <c r="T14">
        <v>0.87365925312042236</v>
      </c>
      <c r="U14">
        <v>0.89464092254638672</v>
      </c>
      <c r="V14">
        <v>0.87824434041976929</v>
      </c>
      <c r="W14">
        <v>0.87021458148956299</v>
      </c>
      <c r="X14">
        <v>0.9858628511428833</v>
      </c>
      <c r="Y14">
        <v>1.1100150346755981</v>
      </c>
      <c r="Z14">
        <v>1.139519214630127</v>
      </c>
      <c r="AA14">
        <v>1.4318950176239014</v>
      </c>
      <c r="AB14">
        <v>1.4959741830825806</v>
      </c>
      <c r="AC14">
        <v>1.4281799793243408</v>
      </c>
      <c r="AD14">
        <v>1.279908299446106</v>
      </c>
      <c r="AE14">
        <v>1.264596700668335</v>
      </c>
      <c r="AF14">
        <v>1.2810566425323486</v>
      </c>
      <c r="AG14">
        <v>1.2837557792663574</v>
      </c>
      <c r="AH14">
        <v>1.3616483211517334</v>
      </c>
      <c r="AI14">
        <v>1.4705599546432495</v>
      </c>
      <c r="AJ14">
        <v>1.367750883102417</v>
      </c>
      <c r="AK14">
        <v>1.3490325212478638</v>
      </c>
      <c r="AL14">
        <v>1.2778633832931519</v>
      </c>
      <c r="AM14">
        <v>1.3473800420761108</v>
      </c>
      <c r="AN14">
        <v>1.5918283462524414</v>
      </c>
      <c r="AO14">
        <v>1.5499500036239624</v>
      </c>
      <c r="AP14">
        <v>1.7248266935348511</v>
      </c>
      <c r="AQ14">
        <v>1.9334424734115601</v>
      </c>
      <c r="AR14">
        <v>1.8405624628067017</v>
      </c>
      <c r="AS14">
        <v>1.5419142246246338</v>
      </c>
      <c r="AT14">
        <v>1.3597525358200073</v>
      </c>
      <c r="AU14">
        <v>1.3094732761383057</v>
      </c>
      <c r="AV14">
        <v>1.327973484992981</v>
      </c>
      <c r="AW14">
        <v>1.1950725317001343</v>
      </c>
      <c r="AX14">
        <v>1.1921783685684204</v>
      </c>
      <c r="AY14">
        <v>1.2821887731552124</v>
      </c>
      <c r="AZ14">
        <v>1.09015953540802</v>
      </c>
      <c r="BA14">
        <v>0.96946322917938232</v>
      </c>
      <c r="BB14">
        <v>0.96580106019973755</v>
      </c>
      <c r="BC14">
        <v>1.0358431339263916</v>
      </c>
      <c r="BD14">
        <v>1.109363317489624</v>
      </c>
      <c r="BE14">
        <v>1.3310902118682861</v>
      </c>
      <c r="BF14" t="e">
        <v>#N/A</v>
      </c>
    </row>
    <row r="15" spans="1:58" x14ac:dyDescent="0.35">
      <c r="A15" t="s">
        <v>57</v>
      </c>
      <c r="B15">
        <v>26</v>
      </c>
      <c r="C15">
        <v>26</v>
      </c>
      <c r="D15">
        <v>26</v>
      </c>
      <c r="E15">
        <v>26</v>
      </c>
      <c r="F15">
        <v>26</v>
      </c>
      <c r="G15">
        <v>26</v>
      </c>
      <c r="H15">
        <v>26</v>
      </c>
      <c r="I15">
        <v>26</v>
      </c>
      <c r="J15">
        <v>26</v>
      </c>
      <c r="K15">
        <v>26</v>
      </c>
      <c r="L15">
        <v>26</v>
      </c>
      <c r="M15">
        <v>24.985584259033203</v>
      </c>
      <c r="N15">
        <v>23.115333557128906</v>
      </c>
      <c r="O15">
        <v>19.579999923706055</v>
      </c>
      <c r="P15">
        <v>18.692499160766602</v>
      </c>
      <c r="Q15">
        <v>17.416749954223633</v>
      </c>
      <c r="R15">
        <v>17.939666748046875</v>
      </c>
      <c r="S15">
        <v>16.52691650390625</v>
      </c>
      <c r="T15">
        <v>14.521666526794434</v>
      </c>
      <c r="U15">
        <v>13.367500305175781</v>
      </c>
      <c r="V15">
        <v>12.937999725341797</v>
      </c>
      <c r="W15">
        <v>15.926833152770996</v>
      </c>
      <c r="X15">
        <v>17.059249877929688</v>
      </c>
      <c r="Y15">
        <v>17.963333129882813</v>
      </c>
      <c r="Z15">
        <v>20.009082794189453</v>
      </c>
      <c r="AA15">
        <v>20.68950080871582</v>
      </c>
      <c r="AB15">
        <v>15.267133712768555</v>
      </c>
      <c r="AC15">
        <v>12.642499923706055</v>
      </c>
      <c r="AD15">
        <v>12.34766674041748</v>
      </c>
      <c r="AE15">
        <v>13.230667114257813</v>
      </c>
      <c r="AF15">
        <v>11.369832992553711</v>
      </c>
      <c r="AG15">
        <v>11.67591667175293</v>
      </c>
      <c r="AH15">
        <v>10.989333152770996</v>
      </c>
      <c r="AI15">
        <v>11.632182121276855</v>
      </c>
      <c r="AJ15">
        <v>11.42182445526123</v>
      </c>
      <c r="AK15">
        <v>10.081496238708496</v>
      </c>
      <c r="AL15">
        <v>10.586557388305664</v>
      </c>
      <c r="AM15">
        <v>12.204244613647461</v>
      </c>
      <c r="AN15">
        <v>12.379064559936523</v>
      </c>
      <c r="AO15" t="e">
        <v>#N/A</v>
      </c>
      <c r="AP15" t="e">
        <v>#N/A</v>
      </c>
      <c r="AQ15" t="e">
        <v>#N/A</v>
      </c>
      <c r="AR15" t="e">
        <v>#N/A</v>
      </c>
      <c r="AS15" t="e">
        <v>#N/A</v>
      </c>
      <c r="AT15" t="e">
        <v>#N/A</v>
      </c>
      <c r="AU15" t="e">
        <v>#N/A</v>
      </c>
      <c r="AV15" t="e">
        <v>#N/A</v>
      </c>
      <c r="AW15" t="e">
        <v>#N/A</v>
      </c>
      <c r="AX15" t="e">
        <v>#N/A</v>
      </c>
      <c r="AY15" t="e">
        <v>#N/A</v>
      </c>
      <c r="AZ15" t="e">
        <v>#N/A</v>
      </c>
      <c r="BA15" t="e">
        <v>#N/A</v>
      </c>
      <c r="BB15" t="e">
        <v>#N/A</v>
      </c>
      <c r="BC15" t="e">
        <v>#N/A</v>
      </c>
      <c r="BD15" t="e">
        <v>#N/A</v>
      </c>
      <c r="BE15" t="e">
        <v>#N/A</v>
      </c>
      <c r="BF15" t="e">
        <v>#N/A</v>
      </c>
    </row>
    <row r="16" spans="1:58" x14ac:dyDescent="0.35">
      <c r="A16" t="s">
        <v>60</v>
      </c>
      <c r="B16" t="e">
        <v>#N/A</v>
      </c>
      <c r="C16" t="e">
        <v>#N/A</v>
      </c>
      <c r="D16" t="e">
        <v>#N/A</v>
      </c>
      <c r="E16" t="e">
        <v>#N/A</v>
      </c>
      <c r="F16" t="e">
        <v>#N/A</v>
      </c>
      <c r="G16" t="e">
        <v>#N/A</v>
      </c>
      <c r="H16" t="e">
        <v>#N/A</v>
      </c>
      <c r="I16" t="e">
        <v>#N/A</v>
      </c>
      <c r="J16" t="e">
        <v>#N/A</v>
      </c>
      <c r="K16" t="e">
        <v>#N/A</v>
      </c>
      <c r="L16" t="e">
        <v>#N/A</v>
      </c>
      <c r="M16" t="e">
        <v>#N/A</v>
      </c>
      <c r="N16" t="e">
        <v>#N/A</v>
      </c>
      <c r="O16" t="e">
        <v>#N/A</v>
      </c>
      <c r="P16" t="e">
        <v>#N/A</v>
      </c>
      <c r="Q16" t="e">
        <v>#N/A</v>
      </c>
      <c r="R16" t="e">
        <v>#N/A</v>
      </c>
      <c r="S16" t="e">
        <v>#N/A</v>
      </c>
      <c r="T16" t="e">
        <v>#N/A</v>
      </c>
      <c r="U16" t="e">
        <v>#N/A</v>
      </c>
      <c r="V16" t="e">
        <v>#N/A</v>
      </c>
      <c r="W16" t="e">
        <v>#N/A</v>
      </c>
      <c r="X16" t="e">
        <v>#N/A</v>
      </c>
      <c r="Y16" t="e">
        <v>#N/A</v>
      </c>
      <c r="Z16" t="e">
        <v>#N/A</v>
      </c>
      <c r="AA16" t="e">
        <v>#N/A</v>
      </c>
      <c r="AB16" t="e">
        <v>#N/A</v>
      </c>
      <c r="AC16" t="e">
        <v>#N/A</v>
      </c>
      <c r="AD16" t="e">
        <v>#N/A</v>
      </c>
      <c r="AE16" t="e">
        <v>#N/A</v>
      </c>
      <c r="AF16" t="e">
        <v>#N/A</v>
      </c>
      <c r="AG16" t="e">
        <v>#N/A</v>
      </c>
      <c r="AH16">
        <v>1.0839999653398991E-2</v>
      </c>
      <c r="AI16">
        <v>1.9995000213384628E-2</v>
      </c>
      <c r="AJ16">
        <v>0.3140450119972229</v>
      </c>
      <c r="AK16">
        <v>0.88270848989486694</v>
      </c>
      <c r="AL16">
        <v>0.86025285720825195</v>
      </c>
      <c r="AM16">
        <v>0.79707497358322144</v>
      </c>
      <c r="AN16">
        <v>0.77379965782165527</v>
      </c>
      <c r="AO16">
        <v>0.82403331995010376</v>
      </c>
      <c r="AP16">
        <v>0.89483076333999634</v>
      </c>
      <c r="AQ16">
        <v>0.93131667375564575</v>
      </c>
      <c r="AR16">
        <v>0.97216415405273438</v>
      </c>
      <c r="AS16">
        <v>0.98214602470397949</v>
      </c>
      <c r="AT16">
        <v>0.98269551992416382</v>
      </c>
      <c r="AU16">
        <v>0.94542098045349121</v>
      </c>
      <c r="AV16">
        <v>0.89344501495361328</v>
      </c>
      <c r="AW16">
        <v>0.858123779296875</v>
      </c>
      <c r="AX16">
        <v>0.82161957025527954</v>
      </c>
      <c r="AY16">
        <v>0.8037833571434021</v>
      </c>
      <c r="AZ16">
        <v>0.80264997482299805</v>
      </c>
      <c r="BA16">
        <v>0.78968638181686401</v>
      </c>
      <c r="BB16">
        <v>0.78564536571502686</v>
      </c>
      <c r="BC16">
        <v>0.78454107046127319</v>
      </c>
      <c r="BD16">
        <v>0.78434747457504272</v>
      </c>
      <c r="BE16">
        <v>1.0245637893676758</v>
      </c>
      <c r="BF16" t="e">
        <v>#N/A</v>
      </c>
    </row>
    <row r="17" spans="1:58" x14ac:dyDescent="0.35">
      <c r="A17" t="s">
        <v>90</v>
      </c>
      <c r="B17">
        <v>1.0204099416732788</v>
      </c>
      <c r="C17">
        <v>1.0204099416732788</v>
      </c>
      <c r="D17">
        <v>1.0204099416732788</v>
      </c>
      <c r="E17">
        <v>1.0204099416732788</v>
      </c>
      <c r="F17">
        <v>1.0204099416732788</v>
      </c>
      <c r="G17">
        <v>1.0204099416732788</v>
      </c>
      <c r="H17">
        <v>1.0204099416732788</v>
      </c>
      <c r="I17">
        <v>1.0204099416732788</v>
      </c>
      <c r="J17">
        <v>1.0204099416732788</v>
      </c>
      <c r="K17">
        <v>1.0204099416732788</v>
      </c>
      <c r="L17">
        <v>1.0017008781433105</v>
      </c>
      <c r="M17">
        <v>1</v>
      </c>
      <c r="N17">
        <v>1</v>
      </c>
      <c r="O17">
        <v>1</v>
      </c>
      <c r="P17">
        <v>1</v>
      </c>
      <c r="Q17">
        <v>1</v>
      </c>
      <c r="R17">
        <v>1</v>
      </c>
      <c r="S17">
        <v>1</v>
      </c>
      <c r="T17">
        <v>1</v>
      </c>
      <c r="U17">
        <v>1</v>
      </c>
      <c r="V17">
        <v>1</v>
      </c>
      <c r="W17">
        <v>1</v>
      </c>
      <c r="X17">
        <v>1</v>
      </c>
      <c r="Y17">
        <v>1</v>
      </c>
      <c r="Z17">
        <v>1</v>
      </c>
      <c r="AA17">
        <v>1</v>
      </c>
      <c r="AB17">
        <v>1</v>
      </c>
      <c r="AC17">
        <v>1</v>
      </c>
      <c r="AD17">
        <v>1</v>
      </c>
      <c r="AE17">
        <v>1</v>
      </c>
      <c r="AF17">
        <v>1</v>
      </c>
      <c r="AG17">
        <v>1</v>
      </c>
      <c r="AH17">
        <v>1</v>
      </c>
      <c r="AI17">
        <v>1</v>
      </c>
      <c r="AJ17">
        <v>1</v>
      </c>
      <c r="AK17">
        <v>1</v>
      </c>
      <c r="AL17">
        <v>1</v>
      </c>
      <c r="AM17">
        <v>1</v>
      </c>
      <c r="AN17">
        <v>1</v>
      </c>
      <c r="AO17">
        <v>1</v>
      </c>
      <c r="AP17">
        <v>1</v>
      </c>
      <c r="AQ17">
        <v>1</v>
      </c>
      <c r="AR17">
        <v>1</v>
      </c>
      <c r="AS17">
        <v>1</v>
      </c>
      <c r="AT17">
        <v>1</v>
      </c>
      <c r="AU17">
        <v>1</v>
      </c>
      <c r="AV17">
        <v>1</v>
      </c>
      <c r="AW17">
        <v>1</v>
      </c>
      <c r="AX17">
        <v>1</v>
      </c>
      <c r="AY17">
        <v>1</v>
      </c>
      <c r="AZ17">
        <v>1</v>
      </c>
      <c r="BA17">
        <v>1</v>
      </c>
      <c r="BB17">
        <v>1</v>
      </c>
      <c r="BC17">
        <v>1</v>
      </c>
      <c r="BD17">
        <v>1</v>
      </c>
      <c r="BE17">
        <v>1</v>
      </c>
      <c r="BF17" t="e">
        <v>#N/A</v>
      </c>
    </row>
    <row r="18" spans="1:58" x14ac:dyDescent="0.35">
      <c r="A18" t="s">
        <v>87</v>
      </c>
      <c r="B18" t="e">
        <v>#N/A</v>
      </c>
      <c r="C18" t="e">
        <v>#N/A</v>
      </c>
      <c r="D18" t="e">
        <v>#N/A</v>
      </c>
      <c r="E18" t="e">
        <v>#N/A</v>
      </c>
      <c r="F18" t="e">
        <v>#N/A</v>
      </c>
      <c r="G18" t="e">
        <v>#N/A</v>
      </c>
      <c r="H18">
        <v>0.4761900007724762</v>
      </c>
      <c r="I18">
        <v>0.4761900007724762</v>
      </c>
      <c r="J18">
        <v>0.4761900007724762</v>
      </c>
      <c r="K18">
        <v>0.4761900007724762</v>
      </c>
      <c r="L18">
        <v>0.4761900007724762</v>
      </c>
      <c r="M18">
        <v>0.47479629516601563</v>
      </c>
      <c r="N18">
        <v>0.43859776854515076</v>
      </c>
      <c r="O18">
        <v>0.39963030815124512</v>
      </c>
      <c r="P18">
        <v>0.39473998546600342</v>
      </c>
      <c r="Q18">
        <v>0.39550000429153442</v>
      </c>
      <c r="R18">
        <v>0.39559915661811829</v>
      </c>
      <c r="S18">
        <v>0.39564999938011169</v>
      </c>
      <c r="T18">
        <v>0.38745331764221191</v>
      </c>
      <c r="U18">
        <v>0.38161748647689819</v>
      </c>
      <c r="V18">
        <v>0.37700024247169495</v>
      </c>
      <c r="W18">
        <v>0.37599998712539673</v>
      </c>
      <c r="X18">
        <v>0.37599998712539673</v>
      </c>
      <c r="Y18">
        <v>0.37599998712539673</v>
      </c>
      <c r="Z18">
        <v>0.37599998712539673</v>
      </c>
      <c r="AA18">
        <v>0.37599998712539673</v>
      </c>
      <c r="AB18">
        <v>0.37599998712539673</v>
      </c>
      <c r="AC18">
        <v>0.37599998712539673</v>
      </c>
      <c r="AD18">
        <v>0.37599998712539673</v>
      </c>
      <c r="AE18">
        <v>0.37599998712539673</v>
      </c>
      <c r="AF18">
        <v>0.37599998712539673</v>
      </c>
      <c r="AG18">
        <v>0.37599998712539673</v>
      </c>
      <c r="AH18">
        <v>0.37599998712539673</v>
      </c>
      <c r="AI18">
        <v>0.37599998712539673</v>
      </c>
      <c r="AJ18">
        <v>0.37599995732307434</v>
      </c>
      <c r="AK18">
        <v>0.37599995732307434</v>
      </c>
      <c r="AL18">
        <v>0.37599995732307434</v>
      </c>
      <c r="AM18">
        <v>0.37599995732307434</v>
      </c>
      <c r="AN18">
        <v>0.37599995732307434</v>
      </c>
      <c r="AO18">
        <v>0.37599998712539673</v>
      </c>
      <c r="AP18">
        <v>0.37599998712539673</v>
      </c>
      <c r="AQ18">
        <v>0.37599998712539673</v>
      </c>
      <c r="AR18">
        <v>0.37599998712539673</v>
      </c>
      <c r="AS18">
        <v>0.37599998712539673</v>
      </c>
      <c r="AT18">
        <v>0.37599998712539673</v>
      </c>
      <c r="AU18">
        <v>0.37599998712539673</v>
      </c>
      <c r="AV18">
        <v>0.37599998712539673</v>
      </c>
      <c r="AW18">
        <v>0.37599998712539673</v>
      </c>
      <c r="AX18">
        <v>0.37599998712539673</v>
      </c>
      <c r="AY18">
        <v>0.37599998712539673</v>
      </c>
      <c r="AZ18">
        <v>0.37599998712539673</v>
      </c>
      <c r="BA18">
        <v>0.37599998712539673</v>
      </c>
      <c r="BB18">
        <v>0.37599998712539673</v>
      </c>
      <c r="BC18">
        <v>0.37599998712539673</v>
      </c>
      <c r="BD18">
        <v>0.37599998712539673</v>
      </c>
      <c r="BE18">
        <v>0.37599998712539673</v>
      </c>
      <c r="BF18" t="e">
        <v>#N/A</v>
      </c>
    </row>
    <row r="19" spans="1:58" x14ac:dyDescent="0.35">
      <c r="A19" t="s">
        <v>79</v>
      </c>
      <c r="B19" t="e">
        <v>#N/A</v>
      </c>
      <c r="C19" t="e">
        <v>#N/A</v>
      </c>
      <c r="D19" t="e">
        <v>#N/A</v>
      </c>
      <c r="E19" t="e">
        <v>#N/A</v>
      </c>
      <c r="F19" t="e">
        <v>#N/A</v>
      </c>
      <c r="G19" t="e">
        <v>#N/A</v>
      </c>
      <c r="H19" t="e">
        <v>#N/A</v>
      </c>
      <c r="I19" t="e">
        <v>#N/A</v>
      </c>
      <c r="J19" t="e">
        <v>#N/A</v>
      </c>
      <c r="K19" t="e">
        <v>#N/A</v>
      </c>
      <c r="L19" t="e">
        <v>#N/A</v>
      </c>
      <c r="M19">
        <v>7.868842601776123</v>
      </c>
      <c r="N19">
        <v>7.7001843452453613</v>
      </c>
      <c r="O19">
        <v>7.849815845489502</v>
      </c>
      <c r="P19">
        <v>8.2260026931762695</v>
      </c>
      <c r="Q19">
        <v>12.186180114746094</v>
      </c>
      <c r="R19">
        <v>15.399168968200684</v>
      </c>
      <c r="S19">
        <v>15.375100135803223</v>
      </c>
      <c r="T19">
        <v>15.016117095947266</v>
      </c>
      <c r="U19">
        <v>15.551924705505371</v>
      </c>
      <c r="V19">
        <v>15.454058647155762</v>
      </c>
      <c r="W19">
        <v>17.986692428588867</v>
      </c>
      <c r="X19">
        <v>22.117883682250977</v>
      </c>
      <c r="Y19">
        <v>24.615425109863281</v>
      </c>
      <c r="Z19">
        <v>25.353933334350586</v>
      </c>
      <c r="AA19">
        <v>27.994590759277344</v>
      </c>
      <c r="AB19">
        <v>30.406900405883789</v>
      </c>
      <c r="AC19">
        <v>30.949832916259766</v>
      </c>
      <c r="AD19">
        <v>31.733247756958008</v>
      </c>
      <c r="AE19">
        <v>32.270000457763672</v>
      </c>
      <c r="AF19">
        <v>34.568809509277344</v>
      </c>
      <c r="AG19">
        <v>36.596183776855469</v>
      </c>
      <c r="AH19">
        <v>38.950759887695313</v>
      </c>
      <c r="AI19">
        <v>39.567256927490234</v>
      </c>
      <c r="AJ19">
        <v>40.211738586425781</v>
      </c>
      <c r="AK19">
        <v>40.278316497802734</v>
      </c>
      <c r="AL19">
        <v>41.794166564941406</v>
      </c>
      <c r="AM19">
        <v>43.892116546630859</v>
      </c>
      <c r="AN19">
        <v>46.905651092529297</v>
      </c>
      <c r="AO19">
        <v>49.085399627685547</v>
      </c>
      <c r="AP19">
        <v>52.141666412353516</v>
      </c>
      <c r="AQ19">
        <v>55.806667327880859</v>
      </c>
      <c r="AR19">
        <v>57.88800048828125</v>
      </c>
      <c r="AS19">
        <v>58.150039672851563</v>
      </c>
      <c r="AT19">
        <v>59.512657165527344</v>
      </c>
      <c r="AU19">
        <v>64.327476501464844</v>
      </c>
      <c r="AV19">
        <v>68.933235168457031</v>
      </c>
      <c r="AW19">
        <v>68.8748779296875</v>
      </c>
      <c r="AX19">
        <v>68.598274230957031</v>
      </c>
      <c r="AY19">
        <v>69.039070129394531</v>
      </c>
      <c r="AZ19">
        <v>69.6492919921875</v>
      </c>
      <c r="BA19">
        <v>74.152397155761719</v>
      </c>
      <c r="BB19">
        <v>81.862655639648437</v>
      </c>
      <c r="BC19">
        <v>78.103233337402344</v>
      </c>
      <c r="BD19">
        <v>77.641410827636719</v>
      </c>
      <c r="BE19">
        <v>77.946907043457031</v>
      </c>
      <c r="BF19" t="e">
        <v>#N/A</v>
      </c>
    </row>
    <row r="20" spans="1:58" x14ac:dyDescent="0.35">
      <c r="A20" t="s">
        <v>116</v>
      </c>
      <c r="B20">
        <v>1.7142900228500366</v>
      </c>
      <c r="C20">
        <v>1.7142900228500366</v>
      </c>
      <c r="D20">
        <v>1.7142900228500366</v>
      </c>
      <c r="E20">
        <v>1.7142900228500366</v>
      </c>
      <c r="F20">
        <v>1.7142900228500366</v>
      </c>
      <c r="G20">
        <v>1.7142900228500366</v>
      </c>
      <c r="H20">
        <v>1.7142900228500366</v>
      </c>
      <c r="I20">
        <v>1.738099217414856</v>
      </c>
      <c r="J20">
        <v>2</v>
      </c>
      <c r="K20">
        <v>2</v>
      </c>
      <c r="L20">
        <v>2</v>
      </c>
      <c r="M20">
        <v>1.9748761653900146</v>
      </c>
      <c r="N20">
        <v>1.9212807416915894</v>
      </c>
      <c r="O20">
        <v>1.9592205286026001</v>
      </c>
      <c r="P20">
        <v>2.0532310009002686</v>
      </c>
      <c r="Q20">
        <v>2.0188665390014648</v>
      </c>
      <c r="R20">
        <v>2</v>
      </c>
      <c r="S20">
        <v>2</v>
      </c>
      <c r="T20">
        <v>2</v>
      </c>
      <c r="U20">
        <v>2</v>
      </c>
      <c r="V20">
        <v>2</v>
      </c>
      <c r="W20">
        <v>2</v>
      </c>
      <c r="X20">
        <v>2</v>
      </c>
      <c r="Y20">
        <v>2</v>
      </c>
      <c r="Z20">
        <v>2</v>
      </c>
      <c r="AA20">
        <v>2</v>
      </c>
      <c r="AB20">
        <v>2</v>
      </c>
      <c r="AC20">
        <v>2</v>
      </c>
      <c r="AD20">
        <v>2</v>
      </c>
      <c r="AE20">
        <v>2</v>
      </c>
      <c r="AF20">
        <v>2</v>
      </c>
      <c r="AG20">
        <v>2</v>
      </c>
      <c r="AH20">
        <v>2</v>
      </c>
      <c r="AI20">
        <v>2</v>
      </c>
      <c r="AJ20">
        <v>2</v>
      </c>
      <c r="AK20">
        <v>2</v>
      </c>
      <c r="AL20">
        <v>2</v>
      </c>
      <c r="AM20">
        <v>2</v>
      </c>
      <c r="AN20">
        <v>2</v>
      </c>
      <c r="AO20">
        <v>2</v>
      </c>
      <c r="AP20">
        <v>2</v>
      </c>
      <c r="AQ20">
        <v>2</v>
      </c>
      <c r="AR20">
        <v>2</v>
      </c>
      <c r="AS20">
        <v>2</v>
      </c>
      <c r="AT20">
        <v>2</v>
      </c>
      <c r="AU20">
        <v>2</v>
      </c>
      <c r="AV20">
        <v>2</v>
      </c>
      <c r="AW20">
        <v>2</v>
      </c>
      <c r="AX20">
        <v>2</v>
      </c>
      <c r="AY20">
        <v>2</v>
      </c>
      <c r="AZ20">
        <v>2</v>
      </c>
      <c r="BA20">
        <v>2</v>
      </c>
      <c r="BB20">
        <v>2</v>
      </c>
      <c r="BC20">
        <v>2</v>
      </c>
      <c r="BD20">
        <v>2</v>
      </c>
      <c r="BE20">
        <v>2</v>
      </c>
      <c r="BF20" t="e">
        <v>#N/A</v>
      </c>
    </row>
    <row r="21" spans="1:58" x14ac:dyDescent="0.35">
      <c r="A21" t="s">
        <v>98</v>
      </c>
      <c r="B21" t="e">
        <v>#N/A</v>
      </c>
      <c r="C21" t="e">
        <v>#N/A</v>
      </c>
      <c r="D21" t="e">
        <v>#N/A</v>
      </c>
      <c r="E21" t="e">
        <v>#N/A</v>
      </c>
      <c r="F21" t="e">
        <v>#N/A</v>
      </c>
      <c r="G21" t="e">
        <v>#N/A</v>
      </c>
      <c r="H21" t="e">
        <v>#N/A</v>
      </c>
      <c r="I21" t="e">
        <v>#N/A</v>
      </c>
      <c r="J21" t="e">
        <v>#N/A</v>
      </c>
      <c r="K21" t="e">
        <v>#N/A</v>
      </c>
      <c r="L21" t="e">
        <v>#N/A</v>
      </c>
      <c r="M21" t="e">
        <v>#N/A</v>
      </c>
      <c r="N21" t="e">
        <v>#N/A</v>
      </c>
      <c r="O21" t="e">
        <v>#N/A</v>
      </c>
      <c r="P21" t="e">
        <v>#N/A</v>
      </c>
      <c r="Q21" t="e">
        <v>#N/A</v>
      </c>
      <c r="R21" t="e">
        <v>#N/A</v>
      </c>
      <c r="S21" t="e">
        <v>#N/A</v>
      </c>
      <c r="T21" t="e">
        <v>#N/A</v>
      </c>
      <c r="U21" t="e">
        <v>#N/A</v>
      </c>
      <c r="V21" t="e">
        <v>#N/A</v>
      </c>
      <c r="W21" t="e">
        <v>#N/A</v>
      </c>
      <c r="X21" t="e">
        <v>#N/A</v>
      </c>
      <c r="Y21" t="e">
        <v>#N/A</v>
      </c>
      <c r="Z21" t="e">
        <v>#N/A</v>
      </c>
      <c r="AA21" t="e">
        <v>#N/A</v>
      </c>
      <c r="AB21" t="e">
        <v>#N/A</v>
      </c>
      <c r="AC21" t="e">
        <v>#N/A</v>
      </c>
      <c r="AD21" t="e">
        <v>#N/A</v>
      </c>
      <c r="AE21" t="e">
        <v>#N/A</v>
      </c>
      <c r="AF21" t="e">
        <v>#N/A</v>
      </c>
      <c r="AG21" t="e">
        <v>#N/A</v>
      </c>
      <c r="AH21" t="e">
        <v>#N/A</v>
      </c>
      <c r="AI21" t="e">
        <v>#N/A</v>
      </c>
      <c r="AJ21" t="e">
        <v>#N/A</v>
      </c>
      <c r="AK21">
        <v>1.1520966654643416E-3</v>
      </c>
      <c r="AL21">
        <v>1.3229877222329378E-3</v>
      </c>
      <c r="AM21">
        <v>2.6020549703389406E-3</v>
      </c>
      <c r="AN21">
        <v>4.6127620153129101E-3</v>
      </c>
      <c r="AO21">
        <v>2.4929532781243324E-2</v>
      </c>
      <c r="AP21">
        <v>8.7674997746944427E-2</v>
      </c>
      <c r="AQ21">
        <v>0.13899999856948853</v>
      </c>
      <c r="AR21">
        <v>0.17909166216850281</v>
      </c>
      <c r="AS21">
        <v>0.20512709021568298</v>
      </c>
      <c r="AT21">
        <v>0.21602575480937958</v>
      </c>
      <c r="AU21">
        <v>0.21538199484348297</v>
      </c>
      <c r="AV21">
        <v>0.21445640921592712</v>
      </c>
      <c r="AW21">
        <v>0.214607834815979</v>
      </c>
      <c r="AX21">
        <v>0.2136397510766983</v>
      </c>
      <c r="AY21">
        <v>0.27930492162704468</v>
      </c>
      <c r="AZ21">
        <v>0.29785099625587463</v>
      </c>
      <c r="BA21">
        <v>0.49746334552764893</v>
      </c>
      <c r="BB21">
        <v>0.83368980884552002</v>
      </c>
      <c r="BC21">
        <v>0.88800525665283203</v>
      </c>
      <c r="BD21">
        <v>1.0224102735519409</v>
      </c>
      <c r="BE21">
        <v>1.5925987958908081</v>
      </c>
      <c r="BF21" t="e">
        <v>#N/A</v>
      </c>
    </row>
    <row r="22" spans="1:58" x14ac:dyDescent="0.35">
      <c r="A22" t="s">
        <v>70</v>
      </c>
      <c r="B22">
        <v>50</v>
      </c>
      <c r="C22">
        <v>50</v>
      </c>
      <c r="D22">
        <v>50</v>
      </c>
      <c r="E22">
        <v>50</v>
      </c>
      <c r="F22">
        <v>50</v>
      </c>
      <c r="G22">
        <v>50</v>
      </c>
      <c r="H22">
        <v>50</v>
      </c>
      <c r="I22">
        <v>50</v>
      </c>
      <c r="J22">
        <v>50</v>
      </c>
      <c r="K22">
        <v>50</v>
      </c>
      <c r="L22">
        <v>50</v>
      </c>
      <c r="M22">
        <v>49.056976318359375</v>
      </c>
      <c r="N22">
        <v>44.014583587646484</v>
      </c>
      <c r="O22">
        <v>38.97650146484375</v>
      </c>
      <c r="P22">
        <v>38.951499938964844</v>
      </c>
      <c r="Q22">
        <v>36.778915405273438</v>
      </c>
      <c r="R22">
        <v>38.605167388916016</v>
      </c>
      <c r="S22">
        <v>35.842750549316406</v>
      </c>
      <c r="T22">
        <v>31.492082595825195</v>
      </c>
      <c r="U22">
        <v>29.318666458129883</v>
      </c>
      <c r="V22">
        <v>29.241666793823242</v>
      </c>
      <c r="W22">
        <v>37.129249572753906</v>
      </c>
      <c r="X22">
        <v>45.690582275390625</v>
      </c>
      <c r="Y22">
        <v>51.131668090820312</v>
      </c>
      <c r="Z22">
        <v>57.783916473388672</v>
      </c>
      <c r="AA22">
        <v>59.377998352050781</v>
      </c>
      <c r="AB22">
        <v>44.671916961669922</v>
      </c>
      <c r="AC22">
        <v>37.334083557128906</v>
      </c>
      <c r="AD22">
        <v>36.768333435058594</v>
      </c>
      <c r="AE22">
        <v>39.403999328613281</v>
      </c>
      <c r="AF22">
        <v>33.417915344238281</v>
      </c>
      <c r="AG22">
        <v>34.148250579833984</v>
      </c>
      <c r="AH22">
        <v>32.149501800537109</v>
      </c>
      <c r="AI22">
        <v>34.596519470214844</v>
      </c>
      <c r="AJ22">
        <v>33.456497192382813</v>
      </c>
      <c r="AK22">
        <v>29.480016708374023</v>
      </c>
      <c r="AL22">
        <v>30.961513519287109</v>
      </c>
      <c r="AM22">
        <v>35.773891448974609</v>
      </c>
      <c r="AN22">
        <v>36.298641204833984</v>
      </c>
      <c r="AO22" t="e">
        <v>#N/A</v>
      </c>
      <c r="AP22" t="e">
        <v>#N/A</v>
      </c>
      <c r="AQ22" t="e">
        <v>#N/A</v>
      </c>
      <c r="AR22" t="e">
        <v>#N/A</v>
      </c>
      <c r="AS22" t="e">
        <v>#N/A</v>
      </c>
      <c r="AT22" t="e">
        <v>#N/A</v>
      </c>
      <c r="AU22" t="e">
        <v>#N/A</v>
      </c>
      <c r="AV22" t="e">
        <v>#N/A</v>
      </c>
      <c r="AW22" t="e">
        <v>#N/A</v>
      </c>
      <c r="AX22" t="e">
        <v>#N/A</v>
      </c>
      <c r="AY22" t="e">
        <v>#N/A</v>
      </c>
      <c r="AZ22" t="e">
        <v>#N/A</v>
      </c>
      <c r="BA22" t="e">
        <v>#N/A</v>
      </c>
      <c r="BB22" t="e">
        <v>#N/A</v>
      </c>
      <c r="BC22" t="e">
        <v>#N/A</v>
      </c>
      <c r="BD22" t="e">
        <v>#N/A</v>
      </c>
      <c r="BE22" t="e">
        <v>#N/A</v>
      </c>
      <c r="BF22" t="e">
        <v>#N/A</v>
      </c>
    </row>
    <row r="23" spans="1:58" x14ac:dyDescent="0.35">
      <c r="A23" t="s">
        <v>101</v>
      </c>
      <c r="B23">
        <v>1.428570032119751</v>
      </c>
      <c r="C23">
        <v>1.428570032119751</v>
      </c>
      <c r="D23">
        <v>1.428570032119751</v>
      </c>
      <c r="E23">
        <v>1.428570032119751</v>
      </c>
      <c r="F23">
        <v>1.428570032119751</v>
      </c>
      <c r="G23">
        <v>1.428570032119751</v>
      </c>
      <c r="H23">
        <v>1.428570032119751</v>
      </c>
      <c r="I23">
        <v>1.4484117031097412</v>
      </c>
      <c r="J23">
        <v>1.6666699647903442</v>
      </c>
      <c r="K23">
        <v>1.6666699647903442</v>
      </c>
      <c r="L23">
        <v>1.6666699647903442</v>
      </c>
      <c r="M23">
        <v>1.6436821222305298</v>
      </c>
      <c r="N23">
        <v>1.6015619039535522</v>
      </c>
      <c r="O23">
        <v>1.6326837539672852</v>
      </c>
      <c r="P23">
        <v>1.7109267711639404</v>
      </c>
      <c r="Q23">
        <v>1.8080437183380127</v>
      </c>
      <c r="R23">
        <v>2.2256731986999512</v>
      </c>
      <c r="S23">
        <v>2</v>
      </c>
      <c r="T23">
        <v>2</v>
      </c>
      <c r="U23">
        <v>2</v>
      </c>
      <c r="V23">
        <v>2</v>
      </c>
      <c r="W23">
        <v>2</v>
      </c>
      <c r="X23">
        <v>2</v>
      </c>
      <c r="Y23">
        <v>2</v>
      </c>
      <c r="Z23">
        <v>2</v>
      </c>
      <c r="AA23">
        <v>2</v>
      </c>
      <c r="AB23">
        <v>2</v>
      </c>
      <c r="AC23">
        <v>2</v>
      </c>
      <c r="AD23">
        <v>2</v>
      </c>
      <c r="AE23">
        <v>2</v>
      </c>
      <c r="AF23">
        <v>2</v>
      </c>
      <c r="AG23">
        <v>2</v>
      </c>
      <c r="AH23">
        <v>2</v>
      </c>
      <c r="AI23">
        <v>2</v>
      </c>
      <c r="AJ23">
        <v>2</v>
      </c>
      <c r="AK23">
        <v>2</v>
      </c>
      <c r="AL23">
        <v>2</v>
      </c>
      <c r="AM23">
        <v>2</v>
      </c>
      <c r="AN23">
        <v>2</v>
      </c>
      <c r="AO23">
        <v>2</v>
      </c>
      <c r="AP23">
        <v>2</v>
      </c>
      <c r="AQ23">
        <v>2</v>
      </c>
      <c r="AR23">
        <v>2</v>
      </c>
      <c r="AS23">
        <v>2</v>
      </c>
      <c r="AT23">
        <v>2</v>
      </c>
      <c r="AU23">
        <v>2</v>
      </c>
      <c r="AV23">
        <v>2</v>
      </c>
      <c r="AW23">
        <v>2</v>
      </c>
      <c r="AX23">
        <v>2</v>
      </c>
      <c r="AY23">
        <v>2</v>
      </c>
      <c r="AZ23">
        <v>2</v>
      </c>
      <c r="BA23">
        <v>2</v>
      </c>
      <c r="BB23">
        <v>2</v>
      </c>
      <c r="BC23">
        <v>2</v>
      </c>
      <c r="BD23">
        <v>2</v>
      </c>
      <c r="BE23">
        <v>2</v>
      </c>
      <c r="BF23" t="e">
        <v>#N/A</v>
      </c>
    </row>
    <row r="24" spans="1:58" x14ac:dyDescent="0.35">
      <c r="A24" t="s">
        <v>73</v>
      </c>
      <c r="B24">
        <v>245.19509887695312</v>
      </c>
      <c r="C24">
        <v>245.26010131835937</v>
      </c>
      <c r="D24">
        <v>245.01385498046875</v>
      </c>
      <c r="E24">
        <v>245.016357421875</v>
      </c>
      <c r="F24">
        <v>245.02719116210937</v>
      </c>
      <c r="G24">
        <v>245.06092834472656</v>
      </c>
      <c r="H24">
        <v>245.67843627929687</v>
      </c>
      <c r="I24">
        <v>246.00093078613281</v>
      </c>
      <c r="J24">
        <v>247.564697265625</v>
      </c>
      <c r="K24">
        <v>259.9605712890625</v>
      </c>
      <c r="L24">
        <v>276.40313720703125</v>
      </c>
      <c r="M24">
        <v>275.3564453125</v>
      </c>
      <c r="N24">
        <v>252.02763366699219</v>
      </c>
      <c r="O24">
        <v>222.88919067382812</v>
      </c>
      <c r="P24">
        <v>240.70466613769531</v>
      </c>
      <c r="Q24">
        <v>214.31289672851562</v>
      </c>
      <c r="R24">
        <v>238.95050048828125</v>
      </c>
      <c r="S24">
        <v>245.6796875</v>
      </c>
      <c r="T24">
        <v>225.65585327148437</v>
      </c>
      <c r="U24">
        <v>212.72164916992187</v>
      </c>
      <c r="V24">
        <v>211.27955627441406</v>
      </c>
      <c r="W24">
        <v>271.7314453125</v>
      </c>
      <c r="X24">
        <v>328.60626220703125</v>
      </c>
      <c r="Y24">
        <v>381.0660400390625</v>
      </c>
      <c r="Z24">
        <v>436.9566650390625</v>
      </c>
      <c r="AA24">
        <v>449.26296997070312</v>
      </c>
      <c r="AB24">
        <v>346.305908203125</v>
      </c>
      <c r="AC24">
        <v>300.53656005859375</v>
      </c>
      <c r="AD24">
        <v>297.84820556640625</v>
      </c>
      <c r="AE24">
        <v>319.00830078125</v>
      </c>
      <c r="AF24">
        <v>272.26480102539062</v>
      </c>
      <c r="AG24">
        <v>282.10690307617187</v>
      </c>
      <c r="AH24">
        <v>264.69180297851562</v>
      </c>
      <c r="AI24">
        <v>283.16256713867187</v>
      </c>
      <c r="AJ24">
        <v>555.2047119140625</v>
      </c>
      <c r="AK24">
        <v>499.1484375</v>
      </c>
      <c r="AL24">
        <v>511.55242919921875</v>
      </c>
      <c r="AM24">
        <v>583.66937255859375</v>
      </c>
      <c r="AN24">
        <v>589.9517822265625</v>
      </c>
      <c r="AO24">
        <v>615.69915771484375</v>
      </c>
      <c r="AP24">
        <v>711.97625732421875</v>
      </c>
      <c r="AQ24">
        <v>733.03851318359375</v>
      </c>
      <c r="AR24">
        <v>696.98822021484375</v>
      </c>
      <c r="AS24">
        <v>581.2003173828125</v>
      </c>
      <c r="AT24">
        <v>528.2847900390625</v>
      </c>
      <c r="AU24">
        <v>527.4681396484375</v>
      </c>
      <c r="AV24">
        <v>522.89013671875</v>
      </c>
      <c r="AW24">
        <v>479.26678466796875</v>
      </c>
      <c r="AX24">
        <v>447.80526733398438</v>
      </c>
      <c r="AY24">
        <v>472.186279296875</v>
      </c>
      <c r="AZ24">
        <v>495.27700805664062</v>
      </c>
      <c r="BA24">
        <v>471.86611938476562</v>
      </c>
      <c r="BB24">
        <v>510.52713012695312</v>
      </c>
      <c r="BC24">
        <v>494.0400390625</v>
      </c>
      <c r="BD24">
        <v>494.41494750976563</v>
      </c>
      <c r="BE24">
        <v>591.44952392578125</v>
      </c>
      <c r="BF24" t="e">
        <v>#N/A</v>
      </c>
    </row>
    <row r="25" spans="1:58" x14ac:dyDescent="0.35">
      <c r="A25" t="s">
        <v>106</v>
      </c>
      <c r="B25" t="e">
        <v>#N/A</v>
      </c>
      <c r="C25" t="e">
        <v>#N/A</v>
      </c>
      <c r="D25" t="e">
        <v>#N/A</v>
      </c>
      <c r="E25" t="e">
        <v>#N/A</v>
      </c>
      <c r="F25" t="e">
        <v>#N/A</v>
      </c>
      <c r="G25" t="e">
        <v>#N/A</v>
      </c>
      <c r="H25" t="e">
        <v>#N/A</v>
      </c>
      <c r="I25" t="e">
        <v>#N/A</v>
      </c>
      <c r="J25" t="e">
        <v>#N/A</v>
      </c>
      <c r="K25" t="e">
        <v>#N/A</v>
      </c>
      <c r="L25" t="e">
        <v>#N/A</v>
      </c>
      <c r="M25" t="e">
        <v>#N/A</v>
      </c>
      <c r="N25" t="e">
        <v>#N/A</v>
      </c>
      <c r="O25" t="e">
        <v>#N/A</v>
      </c>
      <c r="P25" t="e">
        <v>#N/A</v>
      </c>
      <c r="Q25" t="e">
        <v>#N/A</v>
      </c>
      <c r="R25" t="e">
        <v>#N/A</v>
      </c>
      <c r="S25" t="e">
        <v>#N/A</v>
      </c>
      <c r="T25" t="e">
        <v>#N/A</v>
      </c>
      <c r="U25" t="e">
        <v>#N/A</v>
      </c>
      <c r="V25" t="e">
        <v>#N/A</v>
      </c>
      <c r="W25" t="e">
        <v>#N/A</v>
      </c>
      <c r="X25" t="e">
        <v>#N/A</v>
      </c>
      <c r="Y25" t="e">
        <v>#N/A</v>
      </c>
      <c r="Z25" t="e">
        <v>#N/A</v>
      </c>
      <c r="AA25" t="e">
        <v>#N/A</v>
      </c>
      <c r="AB25" t="e">
        <v>#N/A</v>
      </c>
      <c r="AC25" t="e">
        <v>#N/A</v>
      </c>
      <c r="AD25" t="e">
        <v>#N/A</v>
      </c>
      <c r="AE25" t="e">
        <v>#N/A</v>
      </c>
      <c r="AF25" t="e">
        <v>#N/A</v>
      </c>
      <c r="AG25" t="e">
        <v>#N/A</v>
      </c>
      <c r="AH25" t="e">
        <v>#N/A</v>
      </c>
      <c r="AI25" t="e">
        <v>#N/A</v>
      </c>
      <c r="AJ25" t="e">
        <v>#N/A</v>
      </c>
      <c r="AK25" t="e">
        <v>#N/A</v>
      </c>
      <c r="AL25" t="e">
        <v>#N/A</v>
      </c>
      <c r="AM25" t="e">
        <v>#N/A</v>
      </c>
      <c r="AN25" t="e">
        <v>#N/A</v>
      </c>
      <c r="AO25" t="e">
        <v>#N/A</v>
      </c>
      <c r="AP25" t="e">
        <v>#N/A</v>
      </c>
      <c r="AQ25" t="e">
        <v>#N/A</v>
      </c>
      <c r="AR25" t="e">
        <v>#N/A</v>
      </c>
      <c r="AS25" t="e">
        <v>#N/A</v>
      </c>
      <c r="AT25" t="e">
        <v>#N/A</v>
      </c>
      <c r="AU25" t="e">
        <v>#N/A</v>
      </c>
      <c r="AV25" t="e">
        <v>#N/A</v>
      </c>
      <c r="AW25" t="e">
        <v>#N/A</v>
      </c>
      <c r="AX25" t="e">
        <v>#N/A</v>
      </c>
      <c r="AY25" t="e">
        <v>#N/A</v>
      </c>
      <c r="AZ25" t="e">
        <v>#N/A</v>
      </c>
      <c r="BA25" t="e">
        <v>#N/A</v>
      </c>
      <c r="BB25" t="e">
        <v>#N/A</v>
      </c>
      <c r="BC25" t="e">
        <v>#N/A</v>
      </c>
      <c r="BD25" t="e">
        <v>#N/A</v>
      </c>
      <c r="BE25" t="e">
        <v>#N/A</v>
      </c>
      <c r="BF25" t="e">
        <v>#N/A</v>
      </c>
    </row>
    <row r="26" spans="1:58" x14ac:dyDescent="0.35">
      <c r="A26" t="s">
        <v>124</v>
      </c>
      <c r="B26">
        <v>4.7618999481201172</v>
      </c>
      <c r="C26">
        <v>4.7618999481201172</v>
      </c>
      <c r="D26">
        <v>4.7618999481201172</v>
      </c>
      <c r="E26">
        <v>4.7618999481201172</v>
      </c>
      <c r="F26">
        <v>4.7618999481201172</v>
      </c>
      <c r="G26">
        <v>4.7618999481201172</v>
      </c>
      <c r="H26">
        <v>6.3591251373291016</v>
      </c>
      <c r="I26">
        <v>7.5</v>
      </c>
      <c r="J26">
        <v>7.5</v>
      </c>
      <c r="K26">
        <v>7.5</v>
      </c>
      <c r="L26">
        <v>7.5</v>
      </c>
      <c r="M26">
        <v>7.4919352531433105</v>
      </c>
      <c r="N26">
        <v>7.5944685935974121</v>
      </c>
      <c r="O26">
        <v>7.7420387268066406</v>
      </c>
      <c r="P26">
        <v>8.1016035079956055</v>
      </c>
      <c r="Q26">
        <v>8.3758916854858398</v>
      </c>
      <c r="R26">
        <v>8.9604129791259766</v>
      </c>
      <c r="S26">
        <v>8.7385759353637695</v>
      </c>
      <c r="T26">
        <v>8.192840576171875</v>
      </c>
      <c r="U26">
        <v>8.1257905960083008</v>
      </c>
      <c r="V26">
        <v>7.8629446029663086</v>
      </c>
      <c r="W26">
        <v>8.6585226058959961</v>
      </c>
      <c r="X26">
        <v>9.4551315307617187</v>
      </c>
      <c r="Y26">
        <v>10.098897933959961</v>
      </c>
      <c r="Z26">
        <v>11.362583160400391</v>
      </c>
      <c r="AA26">
        <v>12.368749618530273</v>
      </c>
      <c r="AB26">
        <v>12.610833168029785</v>
      </c>
      <c r="AC26">
        <v>12.96150016784668</v>
      </c>
      <c r="AD26">
        <v>13.917083740234375</v>
      </c>
      <c r="AE26">
        <v>16.225500106811523</v>
      </c>
      <c r="AF26">
        <v>17.505325317382813</v>
      </c>
      <c r="AG26">
        <v>22.742433547973633</v>
      </c>
      <c r="AH26">
        <v>25.918083190917969</v>
      </c>
      <c r="AI26">
        <v>30.493291854858398</v>
      </c>
      <c r="AJ26">
        <v>31.373743057250977</v>
      </c>
      <c r="AK26">
        <v>32.427078247070312</v>
      </c>
      <c r="AL26">
        <v>35.433174133300781</v>
      </c>
      <c r="AM26">
        <v>36.313285827636719</v>
      </c>
      <c r="AN26">
        <v>41.259365081787109</v>
      </c>
      <c r="AO26">
        <v>43.055427551269531</v>
      </c>
      <c r="AP26">
        <v>44.941604614257813</v>
      </c>
      <c r="AQ26">
        <v>47.186412811279297</v>
      </c>
      <c r="AR26">
        <v>48.610321044921875</v>
      </c>
      <c r="AS26">
        <v>46.583282470703125</v>
      </c>
      <c r="AT26">
        <v>45.31646728515625</v>
      </c>
      <c r="AU26">
        <v>44.0999755859375</v>
      </c>
      <c r="AV26">
        <v>45.3070068359375</v>
      </c>
      <c r="AW26">
        <v>41.348533630371094</v>
      </c>
      <c r="AX26">
        <v>43.505184173583984</v>
      </c>
      <c r="AY26">
        <v>48.405265808105469</v>
      </c>
      <c r="AZ26">
        <v>45.725811004638672</v>
      </c>
      <c r="BA26">
        <v>46.670467376708984</v>
      </c>
      <c r="BB26">
        <v>53.437232971191406</v>
      </c>
      <c r="BC26">
        <v>58.597846984863281</v>
      </c>
      <c r="BD26">
        <v>61.029514312744141</v>
      </c>
      <c r="BE26">
        <v>64.151947021484375</v>
      </c>
      <c r="BF26" t="e">
        <v>#N/A</v>
      </c>
    </row>
    <row r="27" spans="1:58" x14ac:dyDescent="0.35">
      <c r="A27" t="s">
        <v>110</v>
      </c>
      <c r="B27">
        <v>1.187999987450894E-5</v>
      </c>
      <c r="C27">
        <v>1.187999987450894E-5</v>
      </c>
      <c r="D27">
        <v>1.187999987450894E-5</v>
      </c>
      <c r="E27">
        <v>1.187999987450894E-5</v>
      </c>
      <c r="F27">
        <v>1.187999987450894E-5</v>
      </c>
      <c r="G27">
        <v>1.187999987450894E-5</v>
      </c>
      <c r="H27">
        <v>1.187999987450894E-5</v>
      </c>
      <c r="I27">
        <v>1.187999987450894E-5</v>
      </c>
      <c r="J27">
        <v>1.187999987450894E-5</v>
      </c>
      <c r="K27">
        <v>1.187999987450894E-5</v>
      </c>
      <c r="L27">
        <v>1.187999987450894E-5</v>
      </c>
      <c r="M27">
        <v>1.187999987450894E-5</v>
      </c>
      <c r="N27">
        <v>1.3294999916979577E-5</v>
      </c>
      <c r="O27">
        <v>2.0010000298498198E-5</v>
      </c>
      <c r="P27">
        <v>2.0010000298498198E-5</v>
      </c>
      <c r="Q27">
        <v>2.0010000298498198E-5</v>
      </c>
      <c r="R27">
        <v>2.0010000298498198E-5</v>
      </c>
      <c r="S27">
        <v>2.0010000298498198E-5</v>
      </c>
      <c r="T27">
        <v>2.0010000298498198E-5</v>
      </c>
      <c r="U27">
        <v>2.0403333110152744E-5</v>
      </c>
      <c r="V27">
        <v>2.4520000806660391E-5</v>
      </c>
      <c r="W27">
        <v>2.4520000806660391E-5</v>
      </c>
      <c r="X27">
        <v>6.407166802091524E-5</v>
      </c>
      <c r="Y27">
        <v>2.3162999423220754E-4</v>
      </c>
      <c r="Z27">
        <v>3.1359090935438871E-3</v>
      </c>
      <c r="AA27">
        <v>0.44002899527549744</v>
      </c>
      <c r="AB27">
        <v>1.921958327293396</v>
      </c>
      <c r="AC27">
        <v>2.0548501014709473</v>
      </c>
      <c r="AD27">
        <v>2.3502416610717773</v>
      </c>
      <c r="AE27">
        <v>2.691683292388916</v>
      </c>
      <c r="AF27">
        <v>3.1726500988006592</v>
      </c>
      <c r="AG27">
        <v>3.5806083679199219</v>
      </c>
      <c r="AH27">
        <v>3.9005167484283447</v>
      </c>
      <c r="AI27">
        <v>4.2650833129882812</v>
      </c>
      <c r="AJ27">
        <v>4.6205167770385742</v>
      </c>
      <c r="AK27">
        <v>4.8003416061401367</v>
      </c>
      <c r="AL27">
        <v>5.0746126174926758</v>
      </c>
      <c r="AM27">
        <v>5.2542581558227539</v>
      </c>
      <c r="AN27">
        <v>5.5101332664489746</v>
      </c>
      <c r="AO27">
        <v>5.812408447265625</v>
      </c>
      <c r="AP27">
        <v>6.1835417747497559</v>
      </c>
      <c r="AQ27">
        <v>6.6069169044494629</v>
      </c>
      <c r="AR27">
        <v>7.1700000762939453</v>
      </c>
      <c r="AS27">
        <v>7.6591668128967285</v>
      </c>
      <c r="AT27">
        <v>7.9362668991088867</v>
      </c>
      <c r="AU27">
        <v>8.0660629272460937</v>
      </c>
      <c r="AV27">
        <v>8.0116167068481445</v>
      </c>
      <c r="AW27">
        <v>7.8512449264526367</v>
      </c>
      <c r="AX27">
        <v>7.2383208274841309</v>
      </c>
      <c r="AY27">
        <v>7.0199999809265137</v>
      </c>
      <c r="AZ27">
        <v>7.0166668891906738</v>
      </c>
      <c r="BA27">
        <v>6.9369626045227051</v>
      </c>
      <c r="BB27">
        <v>6.9099998474121094</v>
      </c>
      <c r="BC27">
        <v>6.9099998474121094</v>
      </c>
      <c r="BD27">
        <v>6.9099998474121094</v>
      </c>
      <c r="BE27">
        <v>6.9099998474121094</v>
      </c>
      <c r="BF27" t="e">
        <v>#N/A</v>
      </c>
    </row>
    <row r="28" spans="1:58" x14ac:dyDescent="0.35">
      <c r="A28" t="s">
        <v>93</v>
      </c>
      <c r="B28" t="e">
        <v>#N/A</v>
      </c>
      <c r="C28" t="e">
        <v>#N/A</v>
      </c>
      <c r="D28" t="e">
        <v>#N/A</v>
      </c>
      <c r="E28" t="e">
        <v>#N/A</v>
      </c>
      <c r="F28" t="e">
        <v>#N/A</v>
      </c>
      <c r="G28" t="e">
        <v>#N/A</v>
      </c>
      <c r="H28" t="e">
        <v>#N/A</v>
      </c>
      <c r="I28" t="e">
        <v>#N/A</v>
      </c>
      <c r="J28" t="e">
        <v>#N/A</v>
      </c>
      <c r="K28" t="e">
        <v>#N/A</v>
      </c>
      <c r="L28" t="e">
        <v>#N/A</v>
      </c>
      <c r="M28" t="e">
        <v>#N/A</v>
      </c>
      <c r="N28" t="e">
        <v>#N/A</v>
      </c>
      <c r="O28" t="e">
        <v>#N/A</v>
      </c>
      <c r="P28" t="e">
        <v>#N/A</v>
      </c>
      <c r="Q28" t="e">
        <v>#N/A</v>
      </c>
      <c r="R28" t="e">
        <v>#N/A</v>
      </c>
      <c r="S28" t="e">
        <v>#N/A</v>
      </c>
      <c r="T28" t="e">
        <v>#N/A</v>
      </c>
      <c r="U28" t="e">
        <v>#N/A</v>
      </c>
      <c r="V28" t="e">
        <v>#N/A</v>
      </c>
      <c r="W28" t="e">
        <v>#N/A</v>
      </c>
      <c r="X28" t="e">
        <v>#N/A</v>
      </c>
      <c r="Y28" t="e">
        <v>#N/A</v>
      </c>
      <c r="Z28" t="e">
        <v>#N/A</v>
      </c>
      <c r="AA28" t="e">
        <v>#N/A</v>
      </c>
      <c r="AB28" t="e">
        <v>#N/A</v>
      </c>
      <c r="AC28" t="e">
        <v>#N/A</v>
      </c>
      <c r="AD28" t="e">
        <v>#N/A</v>
      </c>
      <c r="AE28" t="e">
        <v>#N/A</v>
      </c>
      <c r="AF28" t="e">
        <v>#N/A</v>
      </c>
      <c r="AG28" t="e">
        <v>#N/A</v>
      </c>
      <c r="AH28" t="e">
        <v>#N/A</v>
      </c>
      <c r="AI28" t="e">
        <v>#N/A</v>
      </c>
      <c r="AJ28" t="e">
        <v>#N/A</v>
      </c>
      <c r="AK28" t="e">
        <v>#N/A</v>
      </c>
      <c r="AL28" t="e">
        <v>#N/A</v>
      </c>
      <c r="AM28">
        <v>1.7340558767318726</v>
      </c>
      <c r="AN28">
        <v>1.7596676349639893</v>
      </c>
      <c r="AO28">
        <v>1.8357954025268555</v>
      </c>
      <c r="AP28">
        <v>2.1228594779968262</v>
      </c>
      <c r="AQ28">
        <v>2.185659646987915</v>
      </c>
      <c r="AR28">
        <v>2.0781705379486084</v>
      </c>
      <c r="AS28">
        <v>1.7329322099685669</v>
      </c>
      <c r="AT28">
        <v>1.5751570463180542</v>
      </c>
      <c r="AU28">
        <v>1.5727220773696899</v>
      </c>
      <c r="AV28">
        <v>1.5590718984603882</v>
      </c>
      <c r="AW28">
        <v>1.4290027618408203</v>
      </c>
      <c r="AX28">
        <v>1.3351956605911255</v>
      </c>
      <c r="AY28">
        <v>1.4078912734985352</v>
      </c>
      <c r="AZ28">
        <v>1.4767395257949829</v>
      </c>
      <c r="BA28">
        <v>1.4069365262985229</v>
      </c>
      <c r="BB28">
        <v>1.5222100019454956</v>
      </c>
      <c r="BC28">
        <v>1.4730513095855713</v>
      </c>
      <c r="BD28">
        <v>1.474169135093689</v>
      </c>
      <c r="BE28">
        <v>1.7634916305541992</v>
      </c>
      <c r="BF28" t="e">
        <v>#N/A</v>
      </c>
    </row>
    <row r="29" spans="1:58" x14ac:dyDescent="0.35">
      <c r="A29" t="s">
        <v>127</v>
      </c>
      <c r="B29">
        <v>0.71332091093063354</v>
      </c>
      <c r="C29">
        <v>0.71469444036483765</v>
      </c>
      <c r="D29">
        <v>0.71326547861099243</v>
      </c>
      <c r="E29">
        <v>0.71528720855712891</v>
      </c>
      <c r="F29">
        <v>0.71725863218307495</v>
      </c>
      <c r="G29">
        <v>0.71633440256118774</v>
      </c>
      <c r="H29">
        <v>0.71698343753814697</v>
      </c>
      <c r="I29">
        <v>0.71704959869384766</v>
      </c>
      <c r="J29">
        <v>0.71699815988540649</v>
      </c>
      <c r="K29">
        <v>0.71805709600448608</v>
      </c>
      <c r="L29">
        <v>0.71641349792480469</v>
      </c>
      <c r="M29">
        <v>0.7152169942855835</v>
      </c>
      <c r="N29">
        <v>0.76912283897399902</v>
      </c>
      <c r="O29">
        <v>0.69411414861679077</v>
      </c>
      <c r="P29">
        <v>0.67947697639465332</v>
      </c>
      <c r="Q29">
        <v>0.73950767517089844</v>
      </c>
      <c r="R29">
        <v>0.86956501007080078</v>
      </c>
      <c r="S29">
        <v>0.84195965528488159</v>
      </c>
      <c r="T29">
        <v>0.82815700769424438</v>
      </c>
      <c r="U29">
        <v>0.81500667333602905</v>
      </c>
      <c r="V29">
        <v>0.77722501754760742</v>
      </c>
      <c r="W29">
        <v>0.83673834800720215</v>
      </c>
      <c r="X29">
        <v>1.0296608209609985</v>
      </c>
      <c r="Y29">
        <v>1.0969258546829224</v>
      </c>
      <c r="Z29">
        <v>1.2983733415603638</v>
      </c>
      <c r="AA29">
        <v>1.90256667137146</v>
      </c>
      <c r="AB29">
        <v>1.8791441917419434</v>
      </c>
      <c r="AC29">
        <v>1.6789408922195435</v>
      </c>
      <c r="AD29">
        <v>1.828587532043457</v>
      </c>
      <c r="AE29">
        <v>2.0148859024047852</v>
      </c>
      <c r="AF29">
        <v>1.8604658842086792</v>
      </c>
      <c r="AG29">
        <v>2.0215566158294678</v>
      </c>
      <c r="AH29">
        <v>2.1097249984741211</v>
      </c>
      <c r="AI29">
        <v>2.4230749607086182</v>
      </c>
      <c r="AJ29">
        <v>2.684645414352417</v>
      </c>
      <c r="AK29">
        <v>2.7722067832946777</v>
      </c>
      <c r="AL29">
        <v>3.3241965770721436</v>
      </c>
      <c r="AM29">
        <v>3.6507632732391357</v>
      </c>
      <c r="AN29">
        <v>4.2258801460266113</v>
      </c>
      <c r="AO29">
        <v>4.6243953704833984</v>
      </c>
      <c r="AP29">
        <v>5.1018157005310059</v>
      </c>
      <c r="AQ29">
        <v>5.8411588668823242</v>
      </c>
      <c r="AR29">
        <v>6.3278007507324219</v>
      </c>
      <c r="AS29">
        <v>4.9499287605285645</v>
      </c>
      <c r="AT29">
        <v>4.6928873062133789</v>
      </c>
      <c r="AU29">
        <v>5.1103544235229492</v>
      </c>
      <c r="AV29">
        <v>5.836571216583252</v>
      </c>
      <c r="AW29">
        <v>6.1388192176818848</v>
      </c>
      <c r="AX29">
        <v>6.8268566131591797</v>
      </c>
      <c r="AY29">
        <v>7.1551375389099121</v>
      </c>
      <c r="AZ29">
        <v>6.7936210632324219</v>
      </c>
      <c r="BA29">
        <v>6.8382358551025391</v>
      </c>
      <c r="BB29">
        <v>7.6191415786743164</v>
      </c>
      <c r="BC29">
        <v>8.3989086151123047</v>
      </c>
      <c r="BD29">
        <v>8.9760837554931641</v>
      </c>
      <c r="BE29">
        <v>10.126341819763184</v>
      </c>
      <c r="BF29" t="e">
        <v>#N/A</v>
      </c>
    </row>
    <row r="30" spans="1:58" x14ac:dyDescent="0.35">
      <c r="A30" t="s">
        <v>113</v>
      </c>
      <c r="B30">
        <v>8.0997051242742008E-14</v>
      </c>
      <c r="C30">
        <v>1.1684347879428042E-13</v>
      </c>
      <c r="D30">
        <v>1.6776415868481609E-13</v>
      </c>
      <c r="E30">
        <v>2.4886939297558142E-13</v>
      </c>
      <c r="F30">
        <v>5.4202389104807125E-13</v>
      </c>
      <c r="G30">
        <v>8.2165486437260626E-13</v>
      </c>
      <c r="H30">
        <v>9.6071306292244696E-13</v>
      </c>
      <c r="I30">
        <v>1.1526031865050079E-12</v>
      </c>
      <c r="J30">
        <v>1.4695952788024158E-12</v>
      </c>
      <c r="K30">
        <v>1.7633628932034462E-12</v>
      </c>
      <c r="L30">
        <v>1.9878536750700393E-12</v>
      </c>
      <c r="M30">
        <v>2.2882208280949889E-12</v>
      </c>
      <c r="N30">
        <v>2.5679599505862294E-12</v>
      </c>
      <c r="O30">
        <v>2.65094044805958E-12</v>
      </c>
      <c r="P30">
        <v>2.9383611429428802E-12</v>
      </c>
      <c r="Q30">
        <v>3.5168443678068595E-12</v>
      </c>
      <c r="R30">
        <v>4.6187073263204148E-12</v>
      </c>
      <c r="S30">
        <v>6.1208672678947362E-12</v>
      </c>
      <c r="T30">
        <v>7.8197500558152555E-12</v>
      </c>
      <c r="U30">
        <v>1.1660690642234517E-11</v>
      </c>
      <c r="V30">
        <v>2.2812319741549736E-11</v>
      </c>
      <c r="W30">
        <v>4.0300110470958828E-11</v>
      </c>
      <c r="X30">
        <v>7.7685441413066769E-11</v>
      </c>
      <c r="Y30">
        <v>2.4971816281471604E-10</v>
      </c>
      <c r="Z30">
        <v>7.9974132871640791E-10</v>
      </c>
      <c r="AA30">
        <v>2.6832422950207047E-9</v>
      </c>
      <c r="AB30">
        <v>5.9096820770321301E-9</v>
      </c>
      <c r="AC30">
        <v>1.6976308359062386E-8</v>
      </c>
      <c r="AD30">
        <v>1.1354767082139006E-7</v>
      </c>
      <c r="AE30">
        <v>1.2263874396012397E-6</v>
      </c>
      <c r="AF30">
        <v>2.9557268135249615E-5</v>
      </c>
      <c r="AG30">
        <v>1.7596143879927695E-4</v>
      </c>
      <c r="AH30">
        <v>1.9530234858393669E-3</v>
      </c>
      <c r="AI30">
        <v>3.8276612758636475E-2</v>
      </c>
      <c r="AJ30">
        <v>0.66468352079391479</v>
      </c>
      <c r="AK30">
        <v>0.91766667366027832</v>
      </c>
      <c r="AL30">
        <v>1.0051000118255615</v>
      </c>
      <c r="AM30">
        <v>1.0779917240142822</v>
      </c>
      <c r="AN30">
        <v>1.160516619682312</v>
      </c>
      <c r="AO30">
        <v>1.8139328956604004</v>
      </c>
      <c r="AP30">
        <v>1.8294230699539185</v>
      </c>
      <c r="AQ30">
        <v>2.3496317863464355</v>
      </c>
      <c r="AR30">
        <v>2.9203629493713379</v>
      </c>
      <c r="AS30">
        <v>3.0774750709533691</v>
      </c>
      <c r="AT30">
        <v>2.9251194000244141</v>
      </c>
      <c r="AU30">
        <v>2.4343900680541992</v>
      </c>
      <c r="AV30">
        <v>2.1753265857696533</v>
      </c>
      <c r="AW30">
        <v>1.9470583200454712</v>
      </c>
      <c r="AX30">
        <v>1.8337666988372803</v>
      </c>
      <c r="AY30">
        <v>1.9994281530380249</v>
      </c>
      <c r="AZ30">
        <v>1.7592266798019409</v>
      </c>
      <c r="BA30">
        <v>1.6728287935256958</v>
      </c>
      <c r="BB30">
        <v>1.9530686140060425</v>
      </c>
      <c r="BC30">
        <v>2.1560890674591064</v>
      </c>
      <c r="BD30">
        <v>2.3529520034790039</v>
      </c>
      <c r="BE30">
        <v>3.326904296875</v>
      </c>
      <c r="BF30" t="e">
        <v>#N/A</v>
      </c>
    </row>
    <row r="31" spans="1:58" x14ac:dyDescent="0.35">
      <c r="A31" t="s">
        <v>186</v>
      </c>
      <c r="B31" t="e">
        <v>#N/A</v>
      </c>
      <c r="C31" t="e">
        <v>#N/A</v>
      </c>
      <c r="D31" t="e">
        <v>#N/A</v>
      </c>
      <c r="E31" t="e">
        <v>#N/A</v>
      </c>
      <c r="F31" t="e">
        <v>#N/A</v>
      </c>
      <c r="G31" t="e">
        <v>#N/A</v>
      </c>
      <c r="H31" t="e">
        <v>#N/A</v>
      </c>
      <c r="I31" t="e">
        <v>#N/A</v>
      </c>
      <c r="J31" t="e">
        <v>#N/A</v>
      </c>
      <c r="K31" t="e">
        <v>#N/A</v>
      </c>
      <c r="L31" t="e">
        <v>#N/A</v>
      </c>
      <c r="M31" t="e">
        <v>#N/A</v>
      </c>
      <c r="N31" t="e">
        <v>#N/A</v>
      </c>
      <c r="O31" t="e">
        <v>#N/A</v>
      </c>
      <c r="P31" t="e">
        <v>#N/A</v>
      </c>
      <c r="Q31" t="e">
        <v>#N/A</v>
      </c>
      <c r="R31" t="e">
        <v>#N/A</v>
      </c>
      <c r="S31" t="e">
        <v>#N/A</v>
      </c>
      <c r="T31" t="e">
        <v>#N/A</v>
      </c>
      <c r="U31" t="e">
        <v>#N/A</v>
      </c>
      <c r="V31" t="e">
        <v>#N/A</v>
      </c>
      <c r="W31" t="e">
        <v>#N/A</v>
      </c>
      <c r="X31" t="e">
        <v>#N/A</v>
      </c>
      <c r="Y31" t="e">
        <v>#N/A</v>
      </c>
      <c r="Z31" t="e">
        <v>#N/A</v>
      </c>
      <c r="AA31" t="e">
        <v>#N/A</v>
      </c>
      <c r="AB31" t="e">
        <v>#N/A</v>
      </c>
      <c r="AC31" t="e">
        <v>#N/A</v>
      </c>
      <c r="AD31" t="e">
        <v>#N/A</v>
      </c>
      <c r="AE31" t="e">
        <v>#N/A</v>
      </c>
      <c r="AF31" t="e">
        <v>#N/A</v>
      </c>
      <c r="AG31" t="e">
        <v>#N/A</v>
      </c>
      <c r="AH31" t="e">
        <v>#N/A</v>
      </c>
      <c r="AI31" t="e">
        <v>#N/A</v>
      </c>
      <c r="AJ31" t="e">
        <v>#N/A</v>
      </c>
      <c r="AK31" t="e">
        <v>#N/A</v>
      </c>
      <c r="AL31" t="e">
        <v>#N/A</v>
      </c>
      <c r="AM31" t="e">
        <v>#N/A</v>
      </c>
      <c r="AN31" t="e">
        <v>#N/A</v>
      </c>
      <c r="AO31" t="e">
        <v>#N/A</v>
      </c>
      <c r="AP31" t="e">
        <v>#N/A</v>
      </c>
      <c r="AQ31" t="e">
        <v>#N/A</v>
      </c>
      <c r="AR31" t="e">
        <v>#N/A</v>
      </c>
      <c r="AS31" t="e">
        <v>#N/A</v>
      </c>
      <c r="AT31" t="e">
        <v>#N/A</v>
      </c>
      <c r="AU31" t="e">
        <v>#N/A</v>
      </c>
      <c r="AV31" t="e">
        <v>#N/A</v>
      </c>
      <c r="AW31" t="e">
        <v>#N/A</v>
      </c>
      <c r="AX31" t="e">
        <v>#N/A</v>
      </c>
      <c r="AY31" t="e">
        <v>#N/A</v>
      </c>
      <c r="AZ31" t="e">
        <v>#N/A</v>
      </c>
      <c r="BA31" t="e">
        <v>#N/A</v>
      </c>
      <c r="BB31" t="e">
        <v>#N/A</v>
      </c>
      <c r="BC31" t="e">
        <v>#N/A</v>
      </c>
      <c r="BD31" t="e">
        <v>#N/A</v>
      </c>
      <c r="BE31" t="e">
        <v>#N/A</v>
      </c>
      <c r="BF31" t="e">
        <v>#N/A</v>
      </c>
    </row>
    <row r="32" spans="1:58" x14ac:dyDescent="0.35">
      <c r="A32" t="s">
        <v>119</v>
      </c>
      <c r="B32">
        <v>3.0612199306488037</v>
      </c>
      <c r="C32">
        <v>3.0612199306488037</v>
      </c>
      <c r="D32">
        <v>3.0612199306488037</v>
      </c>
      <c r="E32">
        <v>3.0612199306488037</v>
      </c>
      <c r="F32">
        <v>3.0612199306488037</v>
      </c>
      <c r="G32">
        <v>3.0612199306488037</v>
      </c>
      <c r="H32">
        <v>3.0612199306488037</v>
      </c>
      <c r="I32">
        <v>3.0612199306488037</v>
      </c>
      <c r="J32">
        <v>3.0612199306488037</v>
      </c>
      <c r="K32">
        <v>3.0612199306488037</v>
      </c>
      <c r="L32">
        <v>3.0612199306488037</v>
      </c>
      <c r="M32">
        <v>3.0522603988647461</v>
      </c>
      <c r="N32">
        <v>2.8195557594299316</v>
      </c>
      <c r="O32">
        <v>2.4585795402526855</v>
      </c>
      <c r="P32">
        <v>2.4368667602539062</v>
      </c>
      <c r="Q32">
        <v>2.3712999820709229</v>
      </c>
      <c r="R32">
        <v>2.470841646194458</v>
      </c>
      <c r="S32">
        <v>2.4393999576568604</v>
      </c>
      <c r="T32">
        <v>2.2740249633789062</v>
      </c>
      <c r="U32">
        <v>2.1745584011077881</v>
      </c>
      <c r="V32">
        <v>2.1412084102630615</v>
      </c>
      <c r="W32">
        <v>2.1126916408538818</v>
      </c>
      <c r="X32">
        <v>2.1400249004364014</v>
      </c>
      <c r="Y32">
        <v>2.1130499839782715</v>
      </c>
      <c r="Z32">
        <v>2.1330833435058594</v>
      </c>
      <c r="AA32">
        <v>2.2001500129699707</v>
      </c>
      <c r="AB32">
        <v>2.1774165630340576</v>
      </c>
      <c r="AC32">
        <v>2.1059832572937012</v>
      </c>
      <c r="AD32">
        <v>2.0124249458312988</v>
      </c>
      <c r="AE32">
        <v>1.9502583742141724</v>
      </c>
      <c r="AF32">
        <v>1.8125333786010742</v>
      </c>
      <c r="AG32">
        <v>1.7275500297546387</v>
      </c>
      <c r="AH32">
        <v>1.6289666891098022</v>
      </c>
      <c r="AI32">
        <v>1.615790843963623</v>
      </c>
      <c r="AJ32">
        <v>1.5274441242218018</v>
      </c>
      <c r="AK32">
        <v>1.4173749685287476</v>
      </c>
      <c r="AL32">
        <v>1.4100408554077148</v>
      </c>
      <c r="AM32">
        <v>1.4848058223724365</v>
      </c>
      <c r="AN32">
        <v>1.6736016273498535</v>
      </c>
      <c r="AO32">
        <v>1.6949566602706909</v>
      </c>
      <c r="AP32">
        <v>1.7239633798599243</v>
      </c>
      <c r="AQ32">
        <v>1.7917225360870361</v>
      </c>
      <c r="AR32">
        <v>1.79058837890625</v>
      </c>
      <c r="AS32">
        <v>1.7421833276748657</v>
      </c>
      <c r="AT32">
        <v>1.6902283430099487</v>
      </c>
      <c r="AU32">
        <v>1.6643974781036377</v>
      </c>
      <c r="AV32">
        <v>1.5889333486557007</v>
      </c>
      <c r="AW32">
        <v>1.5071016550064087</v>
      </c>
      <c r="AX32">
        <v>1.4171667098999023</v>
      </c>
      <c r="AY32">
        <v>1.4545692205429077</v>
      </c>
      <c r="AZ32">
        <v>1.3635094165802002</v>
      </c>
      <c r="BA32">
        <v>1.2579129934310913</v>
      </c>
      <c r="BB32">
        <v>1.2495670318603516</v>
      </c>
      <c r="BC32">
        <v>1.2511656284332275</v>
      </c>
      <c r="BD32">
        <v>1.2670401334762573</v>
      </c>
      <c r="BE32">
        <v>1.374910831451416</v>
      </c>
      <c r="BF32" t="e">
        <v>#N/A</v>
      </c>
    </row>
    <row r="33" spans="1:58" x14ac:dyDescent="0.35">
      <c r="A33" t="s">
        <v>82</v>
      </c>
      <c r="B33">
        <v>1.1699999449774623E-3</v>
      </c>
      <c r="C33">
        <v>1.1699999449774623E-3</v>
      </c>
      <c r="D33">
        <v>1.1699999449774623E-3</v>
      </c>
      <c r="E33">
        <v>1.1699999449774623E-3</v>
      </c>
      <c r="F33">
        <v>1.1699999449774623E-3</v>
      </c>
      <c r="G33">
        <v>1.1699999449774623E-3</v>
      </c>
      <c r="H33">
        <v>1.1699999449774623E-3</v>
      </c>
      <c r="I33">
        <v>1.1699999449774623E-3</v>
      </c>
      <c r="J33">
        <v>1.1699999449774623E-3</v>
      </c>
      <c r="K33">
        <v>1.1699999449774623E-3</v>
      </c>
      <c r="L33">
        <v>1.1699999449774623E-3</v>
      </c>
      <c r="M33">
        <v>1.1699999449774623E-3</v>
      </c>
      <c r="N33">
        <v>1.0799999581649899E-3</v>
      </c>
      <c r="O33">
        <v>9.7916671074926853E-4</v>
      </c>
      <c r="P33">
        <v>9.6999999368563294E-4</v>
      </c>
      <c r="Q33" t="e">
        <v>#N/A</v>
      </c>
      <c r="R33" t="e">
        <v>#N/A</v>
      </c>
      <c r="S33" t="e">
        <v>#N/A</v>
      </c>
      <c r="T33" t="e">
        <v>#N/A</v>
      </c>
      <c r="U33" t="e">
        <v>#N/A</v>
      </c>
      <c r="V33" t="e">
        <v>#N/A</v>
      </c>
      <c r="W33" t="e">
        <v>#N/A</v>
      </c>
      <c r="X33" t="e">
        <v>#N/A</v>
      </c>
      <c r="Y33" t="e">
        <v>#N/A</v>
      </c>
      <c r="Z33" t="e">
        <v>#N/A</v>
      </c>
      <c r="AA33">
        <v>1.0300000431016088E-3</v>
      </c>
      <c r="AB33">
        <v>9.399999980814755E-4</v>
      </c>
      <c r="AC33">
        <v>8.6999998893588781E-4</v>
      </c>
      <c r="AD33">
        <v>8.2999997539445758E-4</v>
      </c>
      <c r="AE33">
        <v>8.3999999333173037E-4</v>
      </c>
      <c r="AF33">
        <v>2.1899999119341373E-3</v>
      </c>
      <c r="AG33">
        <v>1.7788249999284744E-2</v>
      </c>
      <c r="AH33">
        <v>2.3341165855526924E-2</v>
      </c>
      <c r="AI33">
        <v>2.759358286857605E-2</v>
      </c>
      <c r="AJ33">
        <v>5.4133664816617966E-2</v>
      </c>
      <c r="AK33">
        <v>6.717083603143692E-2</v>
      </c>
      <c r="AL33">
        <v>0.1778886616230011</v>
      </c>
      <c r="AM33">
        <v>1.6818791627883911</v>
      </c>
      <c r="AN33">
        <v>1.7603583335876465</v>
      </c>
      <c r="AO33">
        <v>1.8363833427429199</v>
      </c>
      <c r="AP33">
        <v>2.1232750415802002</v>
      </c>
      <c r="AQ33">
        <v>2.1847083568572998</v>
      </c>
      <c r="AR33">
        <v>2.0769751071929932</v>
      </c>
      <c r="AS33">
        <v>1.7327016592025757</v>
      </c>
      <c r="AT33">
        <v>1.5751088857650757</v>
      </c>
      <c r="AU33">
        <v>1.5741332769393921</v>
      </c>
      <c r="AV33">
        <v>1.5592666864395142</v>
      </c>
      <c r="AW33">
        <v>1.4290499687194824</v>
      </c>
      <c r="AX33">
        <v>1.3371167182922363</v>
      </c>
      <c r="AY33">
        <v>1.4066916704177856</v>
      </c>
      <c r="AZ33">
        <v>1.4773917198181152</v>
      </c>
      <c r="BA33">
        <v>1.4064583778381348</v>
      </c>
      <c r="BB33">
        <v>1.5220500230789185</v>
      </c>
      <c r="BC33">
        <v>1.4735666513442993</v>
      </c>
      <c r="BD33">
        <v>1.4741833209991455</v>
      </c>
      <c r="BE33">
        <v>1.7644000053405762</v>
      </c>
      <c r="BF33" t="e">
        <v>#N/A</v>
      </c>
    </row>
    <row r="34" spans="1:58" x14ac:dyDescent="0.35">
      <c r="A34" t="s">
        <v>76</v>
      </c>
      <c r="B34">
        <v>245.19509887695312</v>
      </c>
      <c r="C34">
        <v>245.26010131835937</v>
      </c>
      <c r="D34">
        <v>245.01385498046875</v>
      </c>
      <c r="E34">
        <v>245.016357421875</v>
      </c>
      <c r="F34">
        <v>245.02719116210937</v>
      </c>
      <c r="G34">
        <v>245.06092834472656</v>
      </c>
      <c r="H34">
        <v>245.67843627929687</v>
      </c>
      <c r="I34">
        <v>246.00093078613281</v>
      </c>
      <c r="J34">
        <v>247.564697265625</v>
      </c>
      <c r="K34">
        <v>259.9605712890625</v>
      </c>
      <c r="L34">
        <v>276.40313720703125</v>
      </c>
      <c r="M34">
        <v>275.3564453125</v>
      </c>
      <c r="N34">
        <v>252.02763366699219</v>
      </c>
      <c r="O34">
        <v>222.88919067382812</v>
      </c>
      <c r="P34">
        <v>240.70466613769531</v>
      </c>
      <c r="Q34">
        <v>214.31289672851562</v>
      </c>
      <c r="R34">
        <v>238.95050048828125</v>
      </c>
      <c r="S34">
        <v>245.6796875</v>
      </c>
      <c r="T34">
        <v>225.65585327148437</v>
      </c>
      <c r="U34">
        <v>212.72164916992187</v>
      </c>
      <c r="V34">
        <v>211.27955627441406</v>
      </c>
      <c r="W34">
        <v>271.7314453125</v>
      </c>
      <c r="X34">
        <v>328.60626220703125</v>
      </c>
      <c r="Y34">
        <v>381.0660400390625</v>
      </c>
      <c r="Z34">
        <v>436.9566650390625</v>
      </c>
      <c r="AA34">
        <v>449.26296997070312</v>
      </c>
      <c r="AB34">
        <v>346.305908203125</v>
      </c>
      <c r="AC34">
        <v>300.53656005859375</v>
      </c>
      <c r="AD34">
        <v>297.84820556640625</v>
      </c>
      <c r="AE34">
        <v>319.00830078125</v>
      </c>
      <c r="AF34">
        <v>272.26480102539062</v>
      </c>
      <c r="AG34">
        <v>282.10690307617187</v>
      </c>
      <c r="AH34">
        <v>264.69180297851562</v>
      </c>
      <c r="AI34">
        <v>283.16256713867187</v>
      </c>
      <c r="AJ34">
        <v>555.2047119140625</v>
      </c>
      <c r="AK34">
        <v>499.1484375</v>
      </c>
      <c r="AL34">
        <v>511.55242919921875</v>
      </c>
      <c r="AM34">
        <v>583.66937255859375</v>
      </c>
      <c r="AN34">
        <v>589.9517822265625</v>
      </c>
      <c r="AO34">
        <v>615.69915771484375</v>
      </c>
      <c r="AP34">
        <v>711.97625732421875</v>
      </c>
      <c r="AQ34">
        <v>733.03851318359375</v>
      </c>
      <c r="AR34">
        <v>696.98822021484375</v>
      </c>
      <c r="AS34">
        <v>581.2003173828125</v>
      </c>
      <c r="AT34">
        <v>528.2847900390625</v>
      </c>
      <c r="AU34">
        <v>527.4681396484375</v>
      </c>
      <c r="AV34">
        <v>522.89013671875</v>
      </c>
      <c r="AW34">
        <v>479.26678466796875</v>
      </c>
      <c r="AX34">
        <v>447.80526733398438</v>
      </c>
      <c r="AY34">
        <v>472.186279296875</v>
      </c>
      <c r="AZ34">
        <v>495.27700805664062</v>
      </c>
      <c r="BA34">
        <v>471.86611938476562</v>
      </c>
      <c r="BB34">
        <v>510.52713012695312</v>
      </c>
      <c r="BC34">
        <v>494.0400390625</v>
      </c>
      <c r="BD34">
        <v>494.41494750976563</v>
      </c>
      <c r="BE34">
        <v>591.44952392578125</v>
      </c>
      <c r="BF34" t="e">
        <v>#N/A</v>
      </c>
    </row>
    <row r="35" spans="1:58" x14ac:dyDescent="0.35">
      <c r="A35" t="s">
        <v>63</v>
      </c>
      <c r="B35">
        <v>50</v>
      </c>
      <c r="C35">
        <v>50</v>
      </c>
      <c r="D35">
        <v>50</v>
      </c>
      <c r="E35">
        <v>50</v>
      </c>
      <c r="F35">
        <v>50</v>
      </c>
      <c r="G35">
        <v>84.375</v>
      </c>
      <c r="H35">
        <v>87.5</v>
      </c>
      <c r="I35">
        <v>87.5</v>
      </c>
      <c r="J35">
        <v>87.5</v>
      </c>
      <c r="K35">
        <v>87.5</v>
      </c>
      <c r="L35">
        <v>87.5</v>
      </c>
      <c r="M35">
        <v>87.5</v>
      </c>
      <c r="N35">
        <v>87.5</v>
      </c>
      <c r="O35">
        <v>80.026084899902344</v>
      </c>
      <c r="P35">
        <v>78.75</v>
      </c>
      <c r="Q35">
        <v>78.75</v>
      </c>
      <c r="R35">
        <v>86.25</v>
      </c>
      <c r="S35">
        <v>90</v>
      </c>
      <c r="T35">
        <v>90</v>
      </c>
      <c r="U35">
        <v>90</v>
      </c>
      <c r="V35">
        <v>90</v>
      </c>
      <c r="W35">
        <v>90</v>
      </c>
      <c r="X35">
        <v>90</v>
      </c>
      <c r="Y35">
        <v>92.948333740234375</v>
      </c>
      <c r="Z35">
        <v>119.70916748046875</v>
      </c>
      <c r="AA35">
        <v>120.69075012207031</v>
      </c>
      <c r="AB35">
        <v>114.17108154296875</v>
      </c>
      <c r="AC35">
        <v>123.56383514404297</v>
      </c>
      <c r="AD35">
        <v>140.39500427246094</v>
      </c>
      <c r="AE35">
        <v>158.66667175292969</v>
      </c>
      <c r="AF35">
        <v>171.25541687011719</v>
      </c>
      <c r="AG35">
        <v>181.51258850097656</v>
      </c>
      <c r="AH35">
        <v>208.30267333984375</v>
      </c>
      <c r="AI35">
        <v>242.77999877929687</v>
      </c>
      <c r="AJ35">
        <v>252.66250610351562</v>
      </c>
      <c r="AK35">
        <v>249.75750732421875</v>
      </c>
      <c r="AL35">
        <v>302.74667358398437</v>
      </c>
      <c r="AM35">
        <v>352.350830078125</v>
      </c>
      <c r="AN35">
        <v>447.76583862304687</v>
      </c>
      <c r="AO35">
        <v>563.5625</v>
      </c>
      <c r="AP35">
        <v>720.67333984375</v>
      </c>
      <c r="AQ35">
        <v>830.35333251953125</v>
      </c>
      <c r="AR35">
        <v>930.7491455078125</v>
      </c>
      <c r="AS35">
        <v>1082.6199951171875</v>
      </c>
      <c r="AT35">
        <v>1100.9000244140625</v>
      </c>
      <c r="AU35">
        <v>1081.5771484375</v>
      </c>
      <c r="AV35">
        <v>1028.68359375</v>
      </c>
      <c r="AW35">
        <v>1081.86962890625</v>
      </c>
      <c r="AX35">
        <v>1185.6907958984375</v>
      </c>
      <c r="AY35">
        <v>1230.17919921875</v>
      </c>
      <c r="AZ35">
        <v>1230.748291015625</v>
      </c>
      <c r="BA35">
        <v>1261.0733642578125</v>
      </c>
      <c r="BB35">
        <v>1442.505615234375</v>
      </c>
      <c r="BC35">
        <v>1555.0908203125</v>
      </c>
      <c r="BD35">
        <v>1546.6866455078125</v>
      </c>
      <c r="BE35">
        <v>1571.8983154296875</v>
      </c>
      <c r="BF35" t="e">
        <v>#N/A</v>
      </c>
    </row>
    <row r="36" spans="1:58" x14ac:dyDescent="0.35">
      <c r="A36" t="s">
        <v>187</v>
      </c>
      <c r="B36">
        <v>28.75</v>
      </c>
      <c r="C36">
        <v>28.75</v>
      </c>
      <c r="D36">
        <v>28.75</v>
      </c>
      <c r="E36">
        <v>28.75</v>
      </c>
      <c r="F36">
        <v>28.75</v>
      </c>
      <c r="G36">
        <v>28.75</v>
      </c>
      <c r="H36">
        <v>28.75</v>
      </c>
      <c r="I36">
        <v>28.75</v>
      </c>
      <c r="J36">
        <v>28.75</v>
      </c>
      <c r="K36">
        <v>28.75</v>
      </c>
      <c r="L36">
        <v>28.75</v>
      </c>
      <c r="M36">
        <v>28.360170364379883</v>
      </c>
      <c r="N36">
        <v>27.053417205810547</v>
      </c>
      <c r="O36">
        <v>24.515167236328125</v>
      </c>
      <c r="P36">
        <v>25.408166885375977</v>
      </c>
      <c r="Q36">
        <v>25.543249130249023</v>
      </c>
      <c r="R36">
        <v>30.229084014892578</v>
      </c>
      <c r="S36">
        <v>34.046493530273438</v>
      </c>
      <c r="T36">
        <v>35.500751495361328</v>
      </c>
      <c r="U36">
        <v>37.432998657226563</v>
      </c>
      <c r="V36">
        <v>40.174915313720703</v>
      </c>
      <c r="W36">
        <v>48.694667816162109</v>
      </c>
      <c r="X36">
        <v>58.2933349609375</v>
      </c>
      <c r="Y36">
        <v>71.685836791992188</v>
      </c>
      <c r="Z36">
        <v>84.877914428710938</v>
      </c>
      <c r="AA36">
        <v>91.631668090820313</v>
      </c>
      <c r="AB36">
        <v>80.144920349121094</v>
      </c>
      <c r="AC36">
        <v>72.465835571289063</v>
      </c>
      <c r="AD36">
        <v>72.067497253417969</v>
      </c>
      <c r="AE36">
        <v>77.978080749511719</v>
      </c>
      <c r="AF36">
        <v>70.031333923339844</v>
      </c>
      <c r="AG36">
        <v>71.408332824707031</v>
      </c>
      <c r="AH36">
        <v>68.017585754394531</v>
      </c>
      <c r="AI36">
        <v>80.426597595214844</v>
      </c>
      <c r="AJ36">
        <v>81.890830993652344</v>
      </c>
      <c r="AK36">
        <v>76.85333251953125</v>
      </c>
      <c r="AL36">
        <v>82.591468811035156</v>
      </c>
      <c r="AM36">
        <v>93.176666259765625</v>
      </c>
      <c r="AN36">
        <v>98.157501220703125</v>
      </c>
      <c r="AO36">
        <v>103.50242614746094</v>
      </c>
      <c r="AP36">
        <v>119.68714904785156</v>
      </c>
      <c r="AQ36">
        <v>123.22782897949219</v>
      </c>
      <c r="AR36">
        <v>117.16757202148437</v>
      </c>
      <c r="AS36">
        <v>97.702987670898437</v>
      </c>
      <c r="AT36">
        <v>88.807601928710937</v>
      </c>
      <c r="AU36">
        <v>88.670310974121094</v>
      </c>
      <c r="AV36">
        <v>87.900718688964844</v>
      </c>
      <c r="AW36">
        <v>80.567398071289063</v>
      </c>
      <c r="AX36">
        <v>75.278541564941406</v>
      </c>
      <c r="AY36">
        <v>79.377128601074219</v>
      </c>
      <c r="AZ36">
        <v>83.258804321289063</v>
      </c>
      <c r="BA36">
        <v>79.32330322265625</v>
      </c>
      <c r="BB36">
        <v>85.822433471679688</v>
      </c>
      <c r="BC36">
        <v>83.050865173339844</v>
      </c>
      <c r="BD36">
        <v>83.1138916015625</v>
      </c>
      <c r="BE36">
        <v>99.425933837890625</v>
      </c>
      <c r="BF36" t="e">
        <v>#N/A</v>
      </c>
    </row>
    <row r="37" spans="1:58" x14ac:dyDescent="0.35">
      <c r="A37" t="s">
        <v>188</v>
      </c>
      <c r="B37">
        <v>35</v>
      </c>
      <c r="C37">
        <v>35</v>
      </c>
      <c r="D37">
        <v>35</v>
      </c>
      <c r="E37">
        <v>35</v>
      </c>
      <c r="F37">
        <v>35</v>
      </c>
      <c r="G37">
        <v>35</v>
      </c>
      <c r="H37">
        <v>35</v>
      </c>
      <c r="I37">
        <v>35</v>
      </c>
      <c r="J37">
        <v>35</v>
      </c>
      <c r="K37">
        <v>43.558334350585938</v>
      </c>
      <c r="L37">
        <v>55.540000915527344</v>
      </c>
      <c r="M37">
        <v>75.821662902832031</v>
      </c>
      <c r="N37">
        <v>162.25</v>
      </c>
      <c r="O37">
        <v>244.91667175292969</v>
      </c>
      <c r="P37" t="e">
        <v>#N/A</v>
      </c>
      <c r="Q37" t="e">
        <v>#N/A</v>
      </c>
      <c r="R37" t="e">
        <v>#N/A</v>
      </c>
      <c r="S37" t="e">
        <v>#N/A</v>
      </c>
      <c r="T37" t="e">
        <v>#N/A</v>
      </c>
      <c r="U37" t="e">
        <v>#N/A</v>
      </c>
      <c r="V37" t="e">
        <v>#N/A</v>
      </c>
      <c r="W37" t="e">
        <v>#N/A</v>
      </c>
      <c r="X37" t="e">
        <v>#N/A</v>
      </c>
      <c r="Y37" t="e">
        <v>#N/A</v>
      </c>
      <c r="Z37" t="e">
        <v>#N/A</v>
      </c>
      <c r="AA37" t="e">
        <v>#N/A</v>
      </c>
      <c r="AB37" t="e">
        <v>#N/A</v>
      </c>
      <c r="AC37" t="e">
        <v>#N/A</v>
      </c>
      <c r="AD37" t="e">
        <v>#N/A</v>
      </c>
      <c r="AE37" t="e">
        <v>#N/A</v>
      </c>
      <c r="AF37">
        <v>426.25</v>
      </c>
      <c r="AG37">
        <v>718.33331298828125</v>
      </c>
      <c r="AH37">
        <v>1266.5833740234375</v>
      </c>
      <c r="AI37">
        <v>2689</v>
      </c>
      <c r="AJ37">
        <v>2545.25</v>
      </c>
      <c r="AK37">
        <v>2450.833251953125</v>
      </c>
      <c r="AL37">
        <v>2624.083251953125</v>
      </c>
      <c r="AM37">
        <v>2946.25</v>
      </c>
      <c r="AN37">
        <v>3744.416748046875</v>
      </c>
      <c r="AO37">
        <v>3807.833251953125</v>
      </c>
      <c r="AP37">
        <v>3840.75</v>
      </c>
      <c r="AQ37">
        <v>3916.333251953125</v>
      </c>
      <c r="AR37">
        <v>3912.083251953125</v>
      </c>
      <c r="AS37">
        <v>3973.333251953125</v>
      </c>
      <c r="AT37">
        <v>4016.25</v>
      </c>
      <c r="AU37">
        <v>4092.5</v>
      </c>
      <c r="AV37">
        <v>4103.25</v>
      </c>
      <c r="AW37">
        <v>4056.166748046875</v>
      </c>
      <c r="AX37">
        <v>4054.166748046875</v>
      </c>
      <c r="AY37">
        <v>4139.33349609375</v>
      </c>
      <c r="AZ37">
        <v>4184.91650390625</v>
      </c>
      <c r="BA37">
        <v>4058.5</v>
      </c>
      <c r="BB37">
        <v>4033</v>
      </c>
      <c r="BC37">
        <v>4027.25</v>
      </c>
      <c r="BD37">
        <v>4037.5</v>
      </c>
      <c r="BE37">
        <v>4067.75</v>
      </c>
      <c r="BF37" t="e">
        <v>#N/A</v>
      </c>
    </row>
    <row r="38" spans="1:58" x14ac:dyDescent="0.35">
      <c r="A38" t="s">
        <v>189</v>
      </c>
      <c r="B38">
        <v>245.19509887695312</v>
      </c>
      <c r="C38">
        <v>245.26010131835937</v>
      </c>
      <c r="D38">
        <v>245.01385498046875</v>
      </c>
      <c r="E38">
        <v>245.016357421875</v>
      </c>
      <c r="F38">
        <v>245.02719116210937</v>
      </c>
      <c r="G38">
        <v>245.06092834472656</v>
      </c>
      <c r="H38">
        <v>245.67843627929687</v>
      </c>
      <c r="I38">
        <v>246.00093078613281</v>
      </c>
      <c r="J38">
        <v>247.564697265625</v>
      </c>
      <c r="K38">
        <v>259.9605712890625</v>
      </c>
      <c r="L38">
        <v>276.40313720703125</v>
      </c>
      <c r="M38">
        <v>275.3564453125</v>
      </c>
      <c r="N38">
        <v>252.02763366699219</v>
      </c>
      <c r="O38">
        <v>222.88919067382812</v>
      </c>
      <c r="P38">
        <v>240.70466613769531</v>
      </c>
      <c r="Q38">
        <v>214.31289672851562</v>
      </c>
      <c r="R38">
        <v>238.95050048828125</v>
      </c>
      <c r="S38">
        <v>245.6796875</v>
      </c>
      <c r="T38">
        <v>225.65585327148437</v>
      </c>
      <c r="U38">
        <v>212.72164916992187</v>
      </c>
      <c r="V38">
        <v>211.27955627441406</v>
      </c>
      <c r="W38">
        <v>271.7314453125</v>
      </c>
      <c r="X38">
        <v>328.60626220703125</v>
      </c>
      <c r="Y38">
        <v>381.0660400390625</v>
      </c>
      <c r="Z38">
        <v>436.9566650390625</v>
      </c>
      <c r="AA38">
        <v>449.26296997070312</v>
      </c>
      <c r="AB38">
        <v>346.305908203125</v>
      </c>
      <c r="AC38">
        <v>300.53656005859375</v>
      </c>
      <c r="AD38">
        <v>297.84820556640625</v>
      </c>
      <c r="AE38">
        <v>319.00830078125</v>
      </c>
      <c r="AF38">
        <v>272.26480102539062</v>
      </c>
      <c r="AG38">
        <v>282.10690307617187</v>
      </c>
      <c r="AH38">
        <v>264.69180297851562</v>
      </c>
      <c r="AI38">
        <v>283.16256713867187</v>
      </c>
      <c r="AJ38">
        <v>555.2047119140625</v>
      </c>
      <c r="AK38">
        <v>499.1484375</v>
      </c>
      <c r="AL38">
        <v>511.55242919921875</v>
      </c>
      <c r="AM38">
        <v>583.66937255859375</v>
      </c>
      <c r="AN38">
        <v>589.9517822265625</v>
      </c>
      <c r="AO38">
        <v>615.69915771484375</v>
      </c>
      <c r="AP38">
        <v>711.97625732421875</v>
      </c>
      <c r="AQ38">
        <v>733.03851318359375</v>
      </c>
      <c r="AR38">
        <v>696.98822021484375</v>
      </c>
      <c r="AS38">
        <v>581.2003173828125</v>
      </c>
      <c r="AT38">
        <v>528.2847900390625</v>
      </c>
      <c r="AU38">
        <v>527.4681396484375</v>
      </c>
      <c r="AV38">
        <v>522.89013671875</v>
      </c>
      <c r="AW38">
        <v>479.26678466796875</v>
      </c>
      <c r="AX38">
        <v>447.80526733398438</v>
      </c>
      <c r="AY38">
        <v>472.186279296875</v>
      </c>
      <c r="AZ38">
        <v>495.27700805664062</v>
      </c>
      <c r="BA38">
        <v>471.86611938476562</v>
      </c>
      <c r="BB38">
        <v>510.52713012695312</v>
      </c>
      <c r="BC38">
        <v>494.0400390625</v>
      </c>
      <c r="BD38">
        <v>494.41494750976563</v>
      </c>
      <c r="BE38">
        <v>591.44952392578125</v>
      </c>
      <c r="BF38" t="e">
        <v>#N/A</v>
      </c>
    </row>
    <row r="39" spans="1:58" x14ac:dyDescent="0.35">
      <c r="A39" t="s">
        <v>135</v>
      </c>
      <c r="B39">
        <v>0.96978330612182617</v>
      </c>
      <c r="C39">
        <v>1.0130666494369507</v>
      </c>
      <c r="D39">
        <v>1.068766713142395</v>
      </c>
      <c r="E39">
        <v>1.0785083770751953</v>
      </c>
      <c r="F39">
        <v>1.0786082744598389</v>
      </c>
      <c r="G39">
        <v>1.0779833793640137</v>
      </c>
      <c r="H39">
        <v>1.0773166418075562</v>
      </c>
      <c r="I39">
        <v>1.078708291053772</v>
      </c>
      <c r="J39">
        <v>1.0774749517440796</v>
      </c>
      <c r="K39">
        <v>1.0767749547958374</v>
      </c>
      <c r="L39">
        <v>1.0449149608612061</v>
      </c>
      <c r="M39">
        <v>1.0097916126251221</v>
      </c>
      <c r="N39">
        <v>0.9899333119392395</v>
      </c>
      <c r="O39">
        <v>1.000083327293396</v>
      </c>
      <c r="P39">
        <v>0.97803330421447754</v>
      </c>
      <c r="Q39">
        <v>1.0171583890914917</v>
      </c>
      <c r="R39">
        <v>0.98602497577667236</v>
      </c>
      <c r="S39">
        <v>1.0634499788284302</v>
      </c>
      <c r="T39">
        <v>1.1406749486923218</v>
      </c>
      <c r="U39">
        <v>1.1714249849319458</v>
      </c>
      <c r="V39">
        <v>1.1692166328430176</v>
      </c>
      <c r="W39">
        <v>1.1989083290100098</v>
      </c>
      <c r="X39">
        <v>1.2337332963943481</v>
      </c>
      <c r="Y39">
        <v>1.2324166297912598</v>
      </c>
      <c r="Z39">
        <v>1.2950667142868042</v>
      </c>
      <c r="AA39">
        <v>1.365483283996582</v>
      </c>
      <c r="AB39">
        <v>1.3895000219345093</v>
      </c>
      <c r="AC39">
        <v>1.3259916305541992</v>
      </c>
      <c r="AD39">
        <v>1.2307083606719971</v>
      </c>
      <c r="AE39">
        <v>1.1839916706085205</v>
      </c>
      <c r="AF39">
        <v>1.1667749881744385</v>
      </c>
      <c r="AG39">
        <v>1.145716667175293</v>
      </c>
      <c r="AH39">
        <v>1.2087249755859375</v>
      </c>
      <c r="AI39">
        <v>1.2900741100311279</v>
      </c>
      <c r="AJ39">
        <v>1.3656383752822876</v>
      </c>
      <c r="AK39">
        <v>1.3724408149719238</v>
      </c>
      <c r="AL39">
        <v>1.3634682893753052</v>
      </c>
      <c r="AM39">
        <v>1.3846166133880615</v>
      </c>
      <c r="AN39">
        <v>1.4834630489349365</v>
      </c>
      <c r="AO39">
        <v>1.4857317209243774</v>
      </c>
      <c r="AP39">
        <v>1.4851100444793701</v>
      </c>
      <c r="AQ39">
        <v>1.5487608909606934</v>
      </c>
      <c r="AR39">
        <v>1.5693182945251465</v>
      </c>
      <c r="AS39">
        <v>1.4010516405105591</v>
      </c>
      <c r="AT39">
        <v>1.3010191917419434</v>
      </c>
      <c r="AU39">
        <v>1.2117633819580078</v>
      </c>
      <c r="AV39">
        <v>1.1343632936477661</v>
      </c>
      <c r="AW39">
        <v>1.0740991830825806</v>
      </c>
      <c r="AX39">
        <v>1.067039966583252</v>
      </c>
      <c r="AY39">
        <v>1.1431005001068115</v>
      </c>
      <c r="AZ39">
        <v>1.0301628112792969</v>
      </c>
      <c r="BA39">
        <v>0.98953068256378174</v>
      </c>
      <c r="BB39">
        <v>0.99918830394744873</v>
      </c>
      <c r="BC39">
        <v>1.0297966003417969</v>
      </c>
      <c r="BD39">
        <v>1.1061049699783325</v>
      </c>
      <c r="BE39">
        <v>1.2790979146957397</v>
      </c>
      <c r="BF39" t="e">
        <v>#N/A</v>
      </c>
    </row>
    <row r="40" spans="1:58" x14ac:dyDescent="0.35">
      <c r="A40" t="s">
        <v>156</v>
      </c>
      <c r="B40" t="e">
        <v>#N/A</v>
      </c>
      <c r="C40" t="e">
        <v>#N/A</v>
      </c>
      <c r="D40" t="e">
        <v>#N/A</v>
      </c>
      <c r="E40" t="e">
        <v>#N/A</v>
      </c>
      <c r="F40" t="e">
        <v>#N/A</v>
      </c>
      <c r="G40" t="e">
        <v>#N/A</v>
      </c>
      <c r="H40" t="e">
        <v>#N/A</v>
      </c>
      <c r="I40" t="e">
        <v>#N/A</v>
      </c>
      <c r="J40" t="e">
        <v>#N/A</v>
      </c>
      <c r="K40" t="e">
        <v>#N/A</v>
      </c>
      <c r="L40" t="e">
        <v>#N/A</v>
      </c>
      <c r="M40" t="e">
        <v>#N/A</v>
      </c>
      <c r="N40" t="e">
        <v>#N/A</v>
      </c>
      <c r="O40" t="e">
        <v>#N/A</v>
      </c>
      <c r="P40" t="e">
        <v>#N/A</v>
      </c>
      <c r="Q40" t="e">
        <v>#N/A</v>
      </c>
      <c r="R40" t="e">
        <v>#N/A</v>
      </c>
      <c r="S40" t="e">
        <v>#N/A</v>
      </c>
      <c r="T40" t="e">
        <v>#N/A</v>
      </c>
      <c r="U40" t="e">
        <v>#N/A</v>
      </c>
      <c r="V40" t="e">
        <v>#N/A</v>
      </c>
      <c r="W40" t="e">
        <v>#N/A</v>
      </c>
      <c r="X40" t="e">
        <v>#N/A</v>
      </c>
      <c r="Y40" t="e">
        <v>#N/A</v>
      </c>
      <c r="Z40" t="e">
        <v>#N/A</v>
      </c>
      <c r="AA40" t="e">
        <v>#N/A</v>
      </c>
      <c r="AB40" t="e">
        <v>#N/A</v>
      </c>
      <c r="AC40" t="e">
        <v>#N/A</v>
      </c>
      <c r="AD40" t="e">
        <v>#N/A</v>
      </c>
      <c r="AE40" t="e">
        <v>#N/A</v>
      </c>
      <c r="AF40" t="e">
        <v>#N/A</v>
      </c>
      <c r="AG40" t="e">
        <v>#N/A</v>
      </c>
      <c r="AH40" t="e">
        <v>#N/A</v>
      </c>
      <c r="AI40" t="e">
        <v>#N/A</v>
      </c>
      <c r="AJ40" t="e">
        <v>#N/A</v>
      </c>
      <c r="AK40" t="e">
        <v>#N/A</v>
      </c>
      <c r="AL40" t="e">
        <v>#N/A</v>
      </c>
      <c r="AM40" t="e">
        <v>#N/A</v>
      </c>
      <c r="AN40" t="e">
        <v>#N/A</v>
      </c>
      <c r="AO40" t="e">
        <v>#N/A</v>
      </c>
      <c r="AP40" t="e">
        <v>#N/A</v>
      </c>
      <c r="AQ40" t="e">
        <v>#N/A</v>
      </c>
      <c r="AR40" t="e">
        <v>#N/A</v>
      </c>
      <c r="AS40" t="e">
        <v>#N/A</v>
      </c>
      <c r="AT40" t="e">
        <v>#N/A</v>
      </c>
      <c r="AU40" t="e">
        <v>#N/A</v>
      </c>
      <c r="AV40" t="e">
        <v>#N/A</v>
      </c>
      <c r="AW40" t="e">
        <v>#N/A</v>
      </c>
      <c r="AX40" t="e">
        <v>#N/A</v>
      </c>
      <c r="AY40" t="e">
        <v>#N/A</v>
      </c>
      <c r="AZ40" t="e">
        <v>#N/A</v>
      </c>
      <c r="BA40" t="e">
        <v>#N/A</v>
      </c>
      <c r="BB40" t="e">
        <v>#N/A</v>
      </c>
      <c r="BC40" t="e">
        <v>#N/A</v>
      </c>
      <c r="BD40" t="e">
        <v>#N/A</v>
      </c>
      <c r="BE40" t="e">
        <v>#N/A</v>
      </c>
      <c r="BF40" t="e">
        <v>#N/A</v>
      </c>
    </row>
    <row r="41" spans="1:58" x14ac:dyDescent="0.35">
      <c r="A41" t="s">
        <v>190</v>
      </c>
      <c r="B41" t="e">
        <v>#N/A</v>
      </c>
      <c r="C41" t="e">
        <v>#N/A</v>
      </c>
      <c r="D41" t="e">
        <v>#N/A</v>
      </c>
      <c r="E41" t="e">
        <v>#N/A</v>
      </c>
      <c r="F41" t="e">
        <v>#N/A</v>
      </c>
      <c r="G41" t="e">
        <v>#N/A</v>
      </c>
      <c r="H41" t="e">
        <v>#N/A</v>
      </c>
      <c r="I41" t="e">
        <v>#N/A</v>
      </c>
      <c r="J41" t="e">
        <v>#N/A</v>
      </c>
      <c r="K41" t="e">
        <v>#N/A</v>
      </c>
      <c r="L41" t="e">
        <v>#N/A</v>
      </c>
      <c r="M41" t="e">
        <v>#N/A</v>
      </c>
      <c r="N41" t="e">
        <v>#N/A</v>
      </c>
      <c r="O41" t="e">
        <v>#N/A</v>
      </c>
      <c r="P41" t="e">
        <v>#N/A</v>
      </c>
      <c r="Q41" t="e">
        <v>#N/A</v>
      </c>
      <c r="R41" t="e">
        <v>#N/A</v>
      </c>
      <c r="S41" t="e">
        <v>#N/A</v>
      </c>
      <c r="T41" t="e">
        <v>#N/A</v>
      </c>
      <c r="U41" t="e">
        <v>#N/A</v>
      </c>
      <c r="V41" t="e">
        <v>#N/A</v>
      </c>
      <c r="W41" t="e">
        <v>#N/A</v>
      </c>
      <c r="X41" t="e">
        <v>#N/A</v>
      </c>
      <c r="Y41" t="e">
        <v>#N/A</v>
      </c>
      <c r="Z41" t="e">
        <v>#N/A</v>
      </c>
      <c r="AA41" t="e">
        <v>#N/A</v>
      </c>
      <c r="AB41" t="e">
        <v>#N/A</v>
      </c>
      <c r="AC41" t="e">
        <v>#N/A</v>
      </c>
      <c r="AD41" t="e">
        <v>#N/A</v>
      </c>
      <c r="AE41" t="e">
        <v>#N/A</v>
      </c>
      <c r="AF41" t="e">
        <v>#N/A</v>
      </c>
      <c r="AG41" t="e">
        <v>#N/A</v>
      </c>
      <c r="AH41" t="e">
        <v>#N/A</v>
      </c>
      <c r="AI41" t="e">
        <v>#N/A</v>
      </c>
      <c r="AJ41" t="e">
        <v>#N/A</v>
      </c>
      <c r="AK41" t="e">
        <v>#N/A</v>
      </c>
      <c r="AL41" t="e">
        <v>#N/A</v>
      </c>
      <c r="AM41" t="e">
        <v>#N/A</v>
      </c>
      <c r="AN41" t="e">
        <v>#N/A</v>
      </c>
      <c r="AO41" t="e">
        <v>#N/A</v>
      </c>
      <c r="AP41" t="e">
        <v>#N/A</v>
      </c>
      <c r="AQ41" t="e">
        <v>#N/A</v>
      </c>
      <c r="AR41" t="e">
        <v>#N/A</v>
      </c>
      <c r="AS41" t="e">
        <v>#N/A</v>
      </c>
      <c r="AT41" t="e">
        <v>#N/A</v>
      </c>
      <c r="AU41" t="e">
        <v>#N/A</v>
      </c>
      <c r="AV41" t="e">
        <v>#N/A</v>
      </c>
      <c r="AW41" t="e">
        <v>#N/A</v>
      </c>
      <c r="AX41" t="e">
        <v>#N/A</v>
      </c>
      <c r="AY41" t="e">
        <v>#N/A</v>
      </c>
      <c r="AZ41" t="e">
        <v>#N/A</v>
      </c>
      <c r="BA41" t="e">
        <v>#N/A</v>
      </c>
      <c r="BB41" t="e">
        <v>#N/A</v>
      </c>
      <c r="BC41" t="e">
        <v>#N/A</v>
      </c>
      <c r="BD41" t="e">
        <v>#N/A</v>
      </c>
      <c r="BE41" t="e">
        <v>#N/A</v>
      </c>
      <c r="BF41" t="e">
        <v>#N/A</v>
      </c>
    </row>
    <row r="42" spans="1:58" x14ac:dyDescent="0.35">
      <c r="A42" t="s">
        <v>132</v>
      </c>
      <c r="B42">
        <v>245.19509887695312</v>
      </c>
      <c r="C42">
        <v>245.26010131835937</v>
      </c>
      <c r="D42">
        <v>245.01385498046875</v>
      </c>
      <c r="E42">
        <v>245.016357421875</v>
      </c>
      <c r="F42">
        <v>245.02719116210937</v>
      </c>
      <c r="G42">
        <v>245.06092834472656</v>
      </c>
      <c r="H42">
        <v>245.67843627929687</v>
      </c>
      <c r="I42">
        <v>246.00093078613281</v>
      </c>
      <c r="J42">
        <v>247.564697265625</v>
      </c>
      <c r="K42">
        <v>259.9605712890625</v>
      </c>
      <c r="L42">
        <v>276.40313720703125</v>
      </c>
      <c r="M42">
        <v>275.3564453125</v>
      </c>
      <c r="N42">
        <v>252.02763366699219</v>
      </c>
      <c r="O42">
        <v>222.88919067382812</v>
      </c>
      <c r="P42">
        <v>240.70466613769531</v>
      </c>
      <c r="Q42">
        <v>214.31289672851562</v>
      </c>
      <c r="R42">
        <v>238.95050048828125</v>
      </c>
      <c r="S42">
        <v>245.6796875</v>
      </c>
      <c r="T42">
        <v>225.65585327148437</v>
      </c>
      <c r="U42">
        <v>212.72164916992187</v>
      </c>
      <c r="V42">
        <v>211.27955627441406</v>
      </c>
      <c r="W42">
        <v>271.7314453125</v>
      </c>
      <c r="X42">
        <v>328.60626220703125</v>
      </c>
      <c r="Y42">
        <v>381.0660400390625</v>
      </c>
      <c r="Z42">
        <v>436.9566650390625</v>
      </c>
      <c r="AA42">
        <v>449.26296997070312</v>
      </c>
      <c r="AB42">
        <v>346.305908203125</v>
      </c>
      <c r="AC42">
        <v>300.53656005859375</v>
      </c>
      <c r="AD42">
        <v>297.84820556640625</v>
      </c>
      <c r="AE42">
        <v>319.00830078125</v>
      </c>
      <c r="AF42">
        <v>272.26480102539062</v>
      </c>
      <c r="AG42">
        <v>282.10690307617187</v>
      </c>
      <c r="AH42">
        <v>264.69180297851562</v>
      </c>
      <c r="AI42">
        <v>283.16256713867187</v>
      </c>
      <c r="AJ42">
        <v>555.2047119140625</v>
      </c>
      <c r="AK42">
        <v>499.1484375</v>
      </c>
      <c r="AL42">
        <v>511.55242919921875</v>
      </c>
      <c r="AM42">
        <v>583.66937255859375</v>
      </c>
      <c r="AN42">
        <v>589.9517822265625</v>
      </c>
      <c r="AO42">
        <v>615.69915771484375</v>
      </c>
      <c r="AP42">
        <v>711.97625732421875</v>
      </c>
      <c r="AQ42">
        <v>733.03851318359375</v>
      </c>
      <c r="AR42">
        <v>696.98822021484375</v>
      </c>
      <c r="AS42">
        <v>581.2003173828125</v>
      </c>
      <c r="AT42">
        <v>528.2847900390625</v>
      </c>
      <c r="AU42">
        <v>527.4681396484375</v>
      </c>
      <c r="AV42">
        <v>522.89013671875</v>
      </c>
      <c r="AW42">
        <v>479.26678466796875</v>
      </c>
      <c r="AX42">
        <v>447.80526733398438</v>
      </c>
      <c r="AY42">
        <v>472.186279296875</v>
      </c>
      <c r="AZ42">
        <v>495.27700805664062</v>
      </c>
      <c r="BA42">
        <v>471.86611938476562</v>
      </c>
      <c r="BB42">
        <v>510.52713012695312</v>
      </c>
      <c r="BC42">
        <v>494.0400390625</v>
      </c>
      <c r="BD42">
        <v>494.41494750976563</v>
      </c>
      <c r="BE42">
        <v>591.44952392578125</v>
      </c>
      <c r="BF42" t="e">
        <v>#N/A</v>
      </c>
    </row>
    <row r="43" spans="1:58" x14ac:dyDescent="0.35">
      <c r="A43" t="s">
        <v>140</v>
      </c>
      <c r="B43" t="e">
        <v>#N/A</v>
      </c>
      <c r="C43" t="e">
        <v>#N/A</v>
      </c>
      <c r="D43" t="e">
        <v>#N/A</v>
      </c>
      <c r="E43" t="e">
        <v>#N/A</v>
      </c>
      <c r="F43" t="e">
        <v>#N/A</v>
      </c>
      <c r="G43" t="e">
        <v>#N/A</v>
      </c>
      <c r="H43" t="e">
        <v>#N/A</v>
      </c>
      <c r="I43" t="e">
        <v>#N/A</v>
      </c>
      <c r="J43" t="e">
        <v>#N/A</v>
      </c>
      <c r="K43" t="e">
        <v>#N/A</v>
      </c>
      <c r="L43" t="e">
        <v>#N/A</v>
      </c>
      <c r="M43" t="e">
        <v>#N/A</v>
      </c>
      <c r="N43" t="e">
        <v>#N/A</v>
      </c>
      <c r="O43" t="e">
        <v>#N/A</v>
      </c>
      <c r="P43" t="e">
        <v>#N/A</v>
      </c>
      <c r="Q43" t="e">
        <v>#N/A</v>
      </c>
      <c r="R43" t="e">
        <v>#N/A</v>
      </c>
      <c r="S43" t="e">
        <v>#N/A</v>
      </c>
      <c r="T43" t="e">
        <v>#N/A</v>
      </c>
      <c r="U43" t="e">
        <v>#N/A</v>
      </c>
      <c r="V43" t="e">
        <v>#N/A</v>
      </c>
      <c r="W43" t="e">
        <v>#N/A</v>
      </c>
      <c r="X43" t="e">
        <v>#N/A</v>
      </c>
      <c r="Y43" t="e">
        <v>#N/A</v>
      </c>
      <c r="Z43" t="e">
        <v>#N/A</v>
      </c>
      <c r="AA43" t="e">
        <v>#N/A</v>
      </c>
      <c r="AB43" t="e">
        <v>#N/A</v>
      </c>
      <c r="AC43" t="e">
        <v>#N/A</v>
      </c>
      <c r="AD43" t="e">
        <v>#N/A</v>
      </c>
      <c r="AE43" t="e">
        <v>#N/A</v>
      </c>
      <c r="AF43" t="e">
        <v>#N/A</v>
      </c>
      <c r="AG43" t="e">
        <v>#N/A</v>
      </c>
      <c r="AH43" t="e">
        <v>#N/A</v>
      </c>
      <c r="AI43" t="e">
        <v>#N/A</v>
      </c>
      <c r="AJ43" t="e">
        <v>#N/A</v>
      </c>
      <c r="AK43" t="e">
        <v>#N/A</v>
      </c>
      <c r="AL43" t="e">
        <v>#N/A</v>
      </c>
      <c r="AM43" t="e">
        <v>#N/A</v>
      </c>
      <c r="AN43" t="e">
        <v>#N/A</v>
      </c>
      <c r="AO43" t="e">
        <v>#N/A</v>
      </c>
      <c r="AP43" t="e">
        <v>#N/A</v>
      </c>
      <c r="AQ43" t="e">
        <v>#N/A</v>
      </c>
      <c r="AR43" t="e">
        <v>#N/A</v>
      </c>
      <c r="AS43" t="e">
        <v>#N/A</v>
      </c>
      <c r="AT43" t="e">
        <v>#N/A</v>
      </c>
      <c r="AU43" t="e">
        <v>#N/A</v>
      </c>
      <c r="AV43" t="e">
        <v>#N/A</v>
      </c>
      <c r="AW43" t="e">
        <v>#N/A</v>
      </c>
      <c r="AX43" t="e">
        <v>#N/A</v>
      </c>
      <c r="AY43" t="e">
        <v>#N/A</v>
      </c>
      <c r="AZ43" t="e">
        <v>#N/A</v>
      </c>
      <c r="BA43" t="e">
        <v>#N/A</v>
      </c>
      <c r="BB43" t="e">
        <v>#N/A</v>
      </c>
      <c r="BC43" t="e">
        <v>#N/A</v>
      </c>
      <c r="BD43" t="e">
        <v>#N/A</v>
      </c>
      <c r="BE43" t="e">
        <v>#N/A</v>
      </c>
      <c r="BF43" t="e">
        <v>#N/A</v>
      </c>
    </row>
    <row r="44" spans="1:58" x14ac:dyDescent="0.35">
      <c r="A44" t="s">
        <v>191</v>
      </c>
      <c r="B44">
        <v>245.19509887695312</v>
      </c>
      <c r="C44">
        <v>245.26010131835937</v>
      </c>
      <c r="D44">
        <v>245.01385498046875</v>
      </c>
      <c r="E44">
        <v>245.016357421875</v>
      </c>
      <c r="F44">
        <v>245.02719116210937</v>
      </c>
      <c r="G44">
        <v>245.06092834472656</v>
      </c>
      <c r="H44">
        <v>245.67843627929687</v>
      </c>
      <c r="I44">
        <v>246.00093078613281</v>
      </c>
      <c r="J44">
        <v>247.564697265625</v>
      </c>
      <c r="K44">
        <v>259.9605712890625</v>
      </c>
      <c r="L44">
        <v>276.40313720703125</v>
      </c>
      <c r="M44">
        <v>275.3564453125</v>
      </c>
      <c r="N44">
        <v>252.02763366699219</v>
      </c>
      <c r="O44">
        <v>222.88919067382812</v>
      </c>
      <c r="P44">
        <v>240.70466613769531</v>
      </c>
      <c r="Q44">
        <v>214.31289672851562</v>
      </c>
      <c r="R44">
        <v>238.95050048828125</v>
      </c>
      <c r="S44">
        <v>245.6796875</v>
      </c>
      <c r="T44">
        <v>225.65585327148437</v>
      </c>
      <c r="U44">
        <v>212.72164916992187</v>
      </c>
      <c r="V44">
        <v>211.27955627441406</v>
      </c>
      <c r="W44">
        <v>271.7314453125</v>
      </c>
      <c r="X44">
        <v>328.60626220703125</v>
      </c>
      <c r="Y44">
        <v>381.0660400390625</v>
      </c>
      <c r="Z44">
        <v>436.9566650390625</v>
      </c>
      <c r="AA44">
        <v>449.26296997070312</v>
      </c>
      <c r="AB44">
        <v>346.305908203125</v>
      </c>
      <c r="AC44">
        <v>300.53656005859375</v>
      </c>
      <c r="AD44">
        <v>297.84820556640625</v>
      </c>
      <c r="AE44">
        <v>319.00830078125</v>
      </c>
      <c r="AF44">
        <v>272.26480102539062</v>
      </c>
      <c r="AG44">
        <v>282.10690307617187</v>
      </c>
      <c r="AH44">
        <v>264.69180297851562</v>
      </c>
      <c r="AI44">
        <v>283.16256713867187</v>
      </c>
      <c r="AJ44">
        <v>555.2047119140625</v>
      </c>
      <c r="AK44">
        <v>499.1484375</v>
      </c>
      <c r="AL44">
        <v>511.55242919921875</v>
      </c>
      <c r="AM44">
        <v>583.66937255859375</v>
      </c>
      <c r="AN44">
        <v>589.9517822265625</v>
      </c>
      <c r="AO44">
        <v>615.69915771484375</v>
      </c>
      <c r="AP44">
        <v>711.97625732421875</v>
      </c>
      <c r="AQ44">
        <v>733.03851318359375</v>
      </c>
      <c r="AR44">
        <v>696.98822021484375</v>
      </c>
      <c r="AS44">
        <v>581.2003173828125</v>
      </c>
      <c r="AT44">
        <v>528.2847900390625</v>
      </c>
      <c r="AU44">
        <v>527.4681396484375</v>
      </c>
      <c r="AV44">
        <v>522.89013671875</v>
      </c>
      <c r="AW44">
        <v>479.26678466796875</v>
      </c>
      <c r="AX44">
        <v>447.80526733398438</v>
      </c>
      <c r="AY44">
        <v>472.186279296875</v>
      </c>
      <c r="AZ44">
        <v>495.27700805664062</v>
      </c>
      <c r="BA44">
        <v>471.86611938476562</v>
      </c>
      <c r="BB44">
        <v>510.52713012695312</v>
      </c>
      <c r="BC44">
        <v>494.0400390625</v>
      </c>
      <c r="BD44">
        <v>494.41494750976563</v>
      </c>
      <c r="BE44">
        <v>591.44952392578125</v>
      </c>
      <c r="BF44" t="e">
        <v>#N/A</v>
      </c>
    </row>
    <row r="45" spans="1:58" x14ac:dyDescent="0.35">
      <c r="A45" t="s">
        <v>147</v>
      </c>
      <c r="B45" t="e">
        <v>#N/A</v>
      </c>
      <c r="C45" t="e">
        <v>#N/A</v>
      </c>
      <c r="D45" t="e">
        <v>#N/A</v>
      </c>
      <c r="E45" t="e">
        <v>#N/A</v>
      </c>
      <c r="F45" t="e">
        <v>#N/A</v>
      </c>
      <c r="G45" t="e">
        <v>#N/A</v>
      </c>
      <c r="H45" t="e">
        <v>#N/A</v>
      </c>
      <c r="I45" t="e">
        <v>#N/A</v>
      </c>
      <c r="J45" t="e">
        <v>#N/A</v>
      </c>
      <c r="K45" t="e">
        <v>#N/A</v>
      </c>
      <c r="L45" t="e">
        <v>#N/A</v>
      </c>
      <c r="M45" t="e">
        <v>#N/A</v>
      </c>
      <c r="N45" t="e">
        <v>#N/A</v>
      </c>
      <c r="O45" t="e">
        <v>#N/A</v>
      </c>
      <c r="P45" t="e">
        <v>#N/A</v>
      </c>
      <c r="Q45" t="e">
        <v>#N/A</v>
      </c>
      <c r="R45" t="e">
        <v>#N/A</v>
      </c>
      <c r="S45" t="e">
        <v>#N/A</v>
      </c>
      <c r="T45" t="e">
        <v>#N/A</v>
      </c>
      <c r="U45" t="e">
        <v>#N/A</v>
      </c>
      <c r="V45" t="e">
        <v>#N/A</v>
      </c>
      <c r="W45" t="e">
        <v>#N/A</v>
      </c>
      <c r="X45" t="e">
        <v>#N/A</v>
      </c>
      <c r="Y45" t="e">
        <v>#N/A</v>
      </c>
      <c r="Z45" t="e">
        <v>#N/A</v>
      </c>
      <c r="AA45" t="e">
        <v>#N/A</v>
      </c>
      <c r="AB45" t="e">
        <v>#N/A</v>
      </c>
      <c r="AC45" t="e">
        <v>#N/A</v>
      </c>
      <c r="AD45" t="e">
        <v>#N/A</v>
      </c>
      <c r="AE45" t="e">
        <v>#N/A</v>
      </c>
      <c r="AF45" t="e">
        <v>#N/A</v>
      </c>
      <c r="AG45" t="e">
        <v>#N/A</v>
      </c>
      <c r="AH45" t="e">
        <v>#N/A</v>
      </c>
      <c r="AI45" t="e">
        <v>#N/A</v>
      </c>
      <c r="AJ45" t="e">
        <v>#N/A</v>
      </c>
      <c r="AK45" t="e">
        <v>#N/A</v>
      </c>
      <c r="AL45" t="e">
        <v>#N/A</v>
      </c>
      <c r="AM45" t="e">
        <v>#N/A</v>
      </c>
      <c r="AN45" t="e">
        <v>#N/A</v>
      </c>
      <c r="AO45" t="e">
        <v>#N/A</v>
      </c>
      <c r="AP45" t="e">
        <v>#N/A</v>
      </c>
      <c r="AQ45" t="e">
        <v>#N/A</v>
      </c>
      <c r="AR45" t="e">
        <v>#N/A</v>
      </c>
      <c r="AS45" t="e">
        <v>#N/A</v>
      </c>
      <c r="AT45" t="e">
        <v>#N/A</v>
      </c>
      <c r="AU45" t="e">
        <v>#N/A</v>
      </c>
      <c r="AV45" t="e">
        <v>#N/A</v>
      </c>
      <c r="AW45" t="e">
        <v>#N/A</v>
      </c>
      <c r="AX45" t="e">
        <v>#N/A</v>
      </c>
      <c r="AY45" t="e">
        <v>#N/A</v>
      </c>
      <c r="AZ45" t="e">
        <v>#N/A</v>
      </c>
      <c r="BA45" t="e">
        <v>#N/A</v>
      </c>
      <c r="BB45" t="e">
        <v>#N/A</v>
      </c>
      <c r="BC45" t="e">
        <v>#N/A</v>
      </c>
      <c r="BD45" t="e">
        <v>#N/A</v>
      </c>
      <c r="BE45" t="e">
        <v>#N/A</v>
      </c>
      <c r="BF45" t="e">
        <v>#N/A</v>
      </c>
    </row>
    <row r="46" spans="1:58" x14ac:dyDescent="0.35">
      <c r="A46" t="s">
        <v>149</v>
      </c>
      <c r="B46">
        <v>1.0489693377166986E-3</v>
      </c>
      <c r="C46">
        <v>1.0501360520720482E-3</v>
      </c>
      <c r="D46">
        <v>1.057635759934783E-3</v>
      </c>
      <c r="E46">
        <v>1.6217860393226147E-3</v>
      </c>
      <c r="F46">
        <v>2.3074327036738396E-3</v>
      </c>
      <c r="G46">
        <v>3.1566577963531017E-3</v>
      </c>
      <c r="H46">
        <v>3.8511375896632671E-3</v>
      </c>
      <c r="I46">
        <v>5.0682686269283295E-3</v>
      </c>
      <c r="J46">
        <v>6.8764658644795418E-3</v>
      </c>
      <c r="K46">
        <v>8.6175817996263504E-3</v>
      </c>
      <c r="L46">
        <v>1.127750426530838E-2</v>
      </c>
      <c r="M46">
        <v>1.2208643369376659E-2</v>
      </c>
      <c r="N46">
        <v>2.0835224539041519E-2</v>
      </c>
      <c r="O46">
        <v>7.1641907095909119E-2</v>
      </c>
      <c r="P46">
        <v>0.592826247215271</v>
      </c>
      <c r="Q46">
        <v>4.9104166030883789</v>
      </c>
      <c r="R46">
        <v>13.054166793823242</v>
      </c>
      <c r="S46">
        <v>21.535833358764648</v>
      </c>
      <c r="T46">
        <v>31.655834197998047</v>
      </c>
      <c r="U46">
        <v>37.245834350585938</v>
      </c>
      <c r="V46">
        <v>39</v>
      </c>
      <c r="W46">
        <v>39</v>
      </c>
      <c r="X46">
        <v>50.908332824707031</v>
      </c>
      <c r="Y46">
        <v>78.788330078125</v>
      </c>
      <c r="Z46">
        <v>98.477500915527344</v>
      </c>
      <c r="AA46">
        <v>160.86000061035156</v>
      </c>
      <c r="AB46">
        <v>192.92999267578125</v>
      </c>
      <c r="AC46">
        <v>219.40666198730469</v>
      </c>
      <c r="AD46">
        <v>245.01167297363281</v>
      </c>
      <c r="AE46">
        <v>266.95416259765625</v>
      </c>
      <c r="AF46">
        <v>304.9033203125</v>
      </c>
      <c r="AG46">
        <v>349.2158203125</v>
      </c>
      <c r="AH46">
        <v>362.57583618164062</v>
      </c>
      <c r="AI46">
        <v>404.16583251953125</v>
      </c>
      <c r="AJ46">
        <v>420.17666625976562</v>
      </c>
      <c r="AK46">
        <v>396.77334594726562</v>
      </c>
      <c r="AL46">
        <v>412.26666259765625</v>
      </c>
      <c r="AM46">
        <v>419.29501342773437</v>
      </c>
      <c r="AN46">
        <v>460.28750610351562</v>
      </c>
      <c r="AO46">
        <v>508.77667236328125</v>
      </c>
      <c r="AP46">
        <v>539.5875244140625</v>
      </c>
      <c r="AQ46">
        <v>634.9383544921875</v>
      </c>
      <c r="AR46">
        <v>688.9366455078125</v>
      </c>
      <c r="AS46">
        <v>691.39752197265625</v>
      </c>
      <c r="AT46">
        <v>609.5291748046875</v>
      </c>
      <c r="AU46">
        <v>559.76751708984375</v>
      </c>
      <c r="AV46">
        <v>530.2750244140625</v>
      </c>
      <c r="AW46">
        <v>522.46417236328125</v>
      </c>
      <c r="AX46">
        <v>522.4610595703125</v>
      </c>
      <c r="AY46">
        <v>560.85992431640625</v>
      </c>
      <c r="AZ46">
        <v>510.24917602539062</v>
      </c>
      <c r="BA46">
        <v>483.66751098632812</v>
      </c>
      <c r="BB46">
        <v>486.4713134765625</v>
      </c>
      <c r="BC46">
        <v>495.27288818359375</v>
      </c>
      <c r="BD46">
        <v>570.34820556640625</v>
      </c>
      <c r="BE46">
        <v>654.12408447265625</v>
      </c>
      <c r="BF46" t="e">
        <v>#N/A</v>
      </c>
    </row>
    <row r="47" spans="1:58" x14ac:dyDescent="0.35">
      <c r="A47" t="s">
        <v>152</v>
      </c>
      <c r="B47">
        <v>2.4618093967437744</v>
      </c>
      <c r="C47">
        <v>2.4618093967437744</v>
      </c>
      <c r="D47">
        <v>2.4618093967437744</v>
      </c>
      <c r="E47">
        <v>2.4618093967437744</v>
      </c>
      <c r="F47">
        <v>2.4618093967437744</v>
      </c>
      <c r="G47">
        <v>2.4618093967437744</v>
      </c>
      <c r="H47">
        <v>2.4618093967437744</v>
      </c>
      <c r="I47">
        <v>2.4618093967437744</v>
      </c>
      <c r="J47">
        <v>2.4618093967437744</v>
      </c>
      <c r="K47">
        <v>2.4618093967437744</v>
      </c>
      <c r="L47">
        <v>2.4618093967437744</v>
      </c>
      <c r="M47">
        <v>2.4618093967437744</v>
      </c>
      <c r="N47">
        <v>2.2450668811798096</v>
      </c>
      <c r="O47">
        <v>1.9894160032272339</v>
      </c>
      <c r="P47">
        <v>1.9611999988555908</v>
      </c>
      <c r="Q47">
        <v>1.8597999811172485</v>
      </c>
      <c r="R47">
        <v>1.9414000511169434</v>
      </c>
      <c r="S47">
        <v>1.8578238487243652</v>
      </c>
      <c r="T47">
        <v>1.6835999488830566</v>
      </c>
      <c r="U47">
        <v>1.5549999475479126</v>
      </c>
      <c r="V47">
        <v>1.4983999729156494</v>
      </c>
      <c r="W47">
        <v>1.7045333385467529</v>
      </c>
      <c r="X47">
        <v>1.8925416469573975</v>
      </c>
      <c r="Y47">
        <v>1.9756749868392944</v>
      </c>
      <c r="Z47">
        <v>2.3200416564941406</v>
      </c>
      <c r="AA47">
        <v>2.9366583824157715</v>
      </c>
      <c r="AB47">
        <v>3.452791690826416</v>
      </c>
      <c r="AC47">
        <v>3.7221000194549561</v>
      </c>
      <c r="AD47">
        <v>3.7221000194549561</v>
      </c>
      <c r="AE47">
        <v>3.7651083469390869</v>
      </c>
      <c r="AF47">
        <v>4.7832083702087402</v>
      </c>
      <c r="AG47">
        <v>5.3233914375305176</v>
      </c>
      <c r="AH47">
        <v>5.5145916938781738</v>
      </c>
      <c r="AI47">
        <v>5.761958122253418</v>
      </c>
      <c r="AJ47">
        <v>8.6187429428100586</v>
      </c>
      <c r="AK47">
        <v>8.3514165878295898</v>
      </c>
      <c r="AL47">
        <v>8.3141746520996094</v>
      </c>
      <c r="AM47">
        <v>8.2898168563842773</v>
      </c>
      <c r="AN47">
        <v>8.2789583206176758</v>
      </c>
      <c r="AO47">
        <v>8.2782497406005859</v>
      </c>
      <c r="AP47">
        <v>8.2785043716430664</v>
      </c>
      <c r="AQ47">
        <v>8.2770681381225586</v>
      </c>
      <c r="AR47">
        <v>8.2769575119018555</v>
      </c>
      <c r="AS47">
        <v>8.2770366668701172</v>
      </c>
      <c r="AT47">
        <v>8.2768011093139648</v>
      </c>
      <c r="AU47">
        <v>8.1943168640136719</v>
      </c>
      <c r="AV47">
        <v>7.9734382629394531</v>
      </c>
      <c r="AW47">
        <v>7.6075325012207031</v>
      </c>
      <c r="AX47">
        <v>6.9486551284790039</v>
      </c>
      <c r="AY47">
        <v>6.831416130065918</v>
      </c>
      <c r="AZ47">
        <v>6.7702689170837402</v>
      </c>
      <c r="BA47">
        <v>6.4614615440368652</v>
      </c>
      <c r="BB47">
        <v>6.3123326301574707</v>
      </c>
      <c r="BC47">
        <v>6.1957583427429199</v>
      </c>
      <c r="BD47">
        <v>6.1434340476989746</v>
      </c>
      <c r="BE47">
        <v>6.2274885177612305</v>
      </c>
      <c r="BF47" t="e">
        <v>#N/A</v>
      </c>
    </row>
    <row r="48" spans="1:58" x14ac:dyDescent="0.35">
      <c r="A48" t="s">
        <v>192</v>
      </c>
      <c r="B48">
        <v>6.6350002288818359</v>
      </c>
      <c r="C48">
        <v>6.6999998092651367</v>
      </c>
      <c r="D48">
        <v>6.9012084007263184</v>
      </c>
      <c r="E48">
        <v>9</v>
      </c>
      <c r="F48">
        <v>9</v>
      </c>
      <c r="G48">
        <v>10.475000381469727</v>
      </c>
      <c r="H48">
        <v>13.5</v>
      </c>
      <c r="I48">
        <v>14.506391525268555</v>
      </c>
      <c r="J48">
        <v>16.290666580200195</v>
      </c>
      <c r="K48">
        <v>17.320140838623047</v>
      </c>
      <c r="L48">
        <v>18.443099975585938</v>
      </c>
      <c r="M48">
        <v>19.93193244934082</v>
      </c>
      <c r="N48">
        <v>21.865642547607422</v>
      </c>
      <c r="O48">
        <v>23.636983871459961</v>
      </c>
      <c r="P48">
        <v>26.064125061035156</v>
      </c>
      <c r="Q48">
        <v>30.92894172668457</v>
      </c>
      <c r="R48">
        <v>34.693923950195312</v>
      </c>
      <c r="S48">
        <v>36.774868011474609</v>
      </c>
      <c r="T48">
        <v>39.094642639160156</v>
      </c>
      <c r="U48">
        <v>42.549774169921875</v>
      </c>
      <c r="V48">
        <v>47.280307769775391</v>
      </c>
      <c r="W48">
        <v>54.490550994873047</v>
      </c>
      <c r="X48">
        <v>64.084716796875</v>
      </c>
      <c r="Y48">
        <v>78.854301452636719</v>
      </c>
      <c r="Z48">
        <v>100.81723785400391</v>
      </c>
      <c r="AA48">
        <v>142.31166076660156</v>
      </c>
      <c r="AB48">
        <v>194.26141357421875</v>
      </c>
      <c r="AC48">
        <v>242.60749816894531</v>
      </c>
      <c r="AD48">
        <v>299.173828125</v>
      </c>
      <c r="AE48">
        <v>382.56808471679687</v>
      </c>
      <c r="AF48">
        <v>502.25924682617187</v>
      </c>
      <c r="AG48">
        <v>633.045166015625</v>
      </c>
      <c r="AH48">
        <v>759.281982421875</v>
      </c>
      <c r="AI48">
        <v>863.064697265625</v>
      </c>
      <c r="AJ48">
        <v>844.83587646484375</v>
      </c>
      <c r="AK48">
        <v>912.826416015625</v>
      </c>
      <c r="AL48">
        <v>1036.6864013671875</v>
      </c>
      <c r="AM48">
        <v>1140.962890625</v>
      </c>
      <c r="AN48">
        <v>1426.0374755859375</v>
      </c>
      <c r="AO48">
        <v>1756.2308349609375</v>
      </c>
      <c r="AP48">
        <v>2087.90380859375</v>
      </c>
      <c r="AQ48">
        <v>2299.633056640625</v>
      </c>
      <c r="AR48">
        <v>2504.2412109375</v>
      </c>
      <c r="AS48">
        <v>2877.65234375</v>
      </c>
      <c r="AT48">
        <v>2628.61279296875</v>
      </c>
      <c r="AU48">
        <v>2320.834228515625</v>
      </c>
      <c r="AV48">
        <v>2361.139404296875</v>
      </c>
      <c r="AW48">
        <v>2078.291748046875</v>
      </c>
      <c r="AX48">
        <v>1967.7113037109375</v>
      </c>
      <c r="AY48">
        <v>2158.255859375</v>
      </c>
      <c r="AZ48">
        <v>1898.569580078125</v>
      </c>
      <c r="BA48">
        <v>1848.1395263671875</v>
      </c>
      <c r="BB48">
        <v>1796.8958740234375</v>
      </c>
      <c r="BC48">
        <v>1868.7852783203125</v>
      </c>
      <c r="BD48">
        <v>2001.781005859375</v>
      </c>
      <c r="BE48">
        <v>2741.880859375</v>
      </c>
      <c r="BF48" t="e">
        <v>#N/A</v>
      </c>
    </row>
    <row r="49" spans="1:58" x14ac:dyDescent="0.35">
      <c r="A49" t="s">
        <v>193</v>
      </c>
      <c r="B49">
        <v>245.19302368164062</v>
      </c>
      <c r="C49">
        <v>245.25802612304687</v>
      </c>
      <c r="D49">
        <v>245.01177978515625</v>
      </c>
      <c r="E49">
        <v>245.01426696777344</v>
      </c>
      <c r="F49">
        <v>245.02510070800781</v>
      </c>
      <c r="G49">
        <v>245.05885314941406</v>
      </c>
      <c r="H49">
        <v>245.67636108398437</v>
      </c>
      <c r="I49">
        <v>245.99885559082031</v>
      </c>
      <c r="J49">
        <v>247.56259155273437</v>
      </c>
      <c r="K49">
        <v>259.9583740234375</v>
      </c>
      <c r="L49">
        <v>276.40078735351563</v>
      </c>
      <c r="M49">
        <v>275.35430908203125</v>
      </c>
      <c r="N49">
        <v>252.02549743652344</v>
      </c>
      <c r="O49">
        <v>222.88729858398438</v>
      </c>
      <c r="P49">
        <v>240.70262145996094</v>
      </c>
      <c r="Q49">
        <v>214.31108093261719</v>
      </c>
      <c r="R49">
        <v>238.94847106933594</v>
      </c>
      <c r="S49">
        <v>245.6776123046875</v>
      </c>
      <c r="T49">
        <v>225.65394592285156</v>
      </c>
      <c r="U49">
        <v>212.7198486328125</v>
      </c>
      <c r="V49">
        <v>211.27777099609375</v>
      </c>
      <c r="W49">
        <v>271.72915649414062</v>
      </c>
      <c r="X49">
        <v>328.60345458984375</v>
      </c>
      <c r="Y49">
        <v>381.06280517578125</v>
      </c>
      <c r="Z49">
        <v>436.95297241210937</v>
      </c>
      <c r="AA49">
        <v>449.2591552734375</v>
      </c>
      <c r="AB49">
        <v>346.302978515625</v>
      </c>
      <c r="AC49">
        <v>300.53402709960937</v>
      </c>
      <c r="AD49">
        <v>297.845703125</v>
      </c>
      <c r="AE49">
        <v>319.00558471679687</v>
      </c>
      <c r="AF49">
        <v>272.26248168945312</v>
      </c>
      <c r="AG49">
        <v>282.10452270507812</v>
      </c>
      <c r="AH49">
        <v>264.68954467773437</v>
      </c>
      <c r="AI49">
        <v>283.16018676757812</v>
      </c>
      <c r="AJ49">
        <v>416.39883422851562</v>
      </c>
      <c r="AK49">
        <v>374.35708618164062</v>
      </c>
      <c r="AL49">
        <v>383.66000366210937</v>
      </c>
      <c r="AM49">
        <v>437.74710083007812</v>
      </c>
      <c r="AN49">
        <v>442.45883178710937</v>
      </c>
      <c r="AO49">
        <v>461.77459716796875</v>
      </c>
      <c r="AP49">
        <v>533.98248291015625</v>
      </c>
      <c r="AQ49">
        <v>549.7791748046875</v>
      </c>
      <c r="AR49">
        <v>522.74139404296875</v>
      </c>
      <c r="AS49">
        <v>435.90045166015625</v>
      </c>
      <c r="AT49">
        <v>396.21380615234375</v>
      </c>
      <c r="AU49">
        <v>395.601318359375</v>
      </c>
      <c r="AV49">
        <v>392.16778564453125</v>
      </c>
      <c r="AW49">
        <v>359.45025634765625</v>
      </c>
      <c r="AX49">
        <v>335.8541259765625</v>
      </c>
      <c r="AY49">
        <v>354.139892578125</v>
      </c>
      <c r="AZ49">
        <v>371.45794677734375</v>
      </c>
      <c r="BA49">
        <v>353.8997802734375</v>
      </c>
      <c r="BB49">
        <v>382.89553833007812</v>
      </c>
      <c r="BC49">
        <v>370.53021240234375</v>
      </c>
      <c r="BD49">
        <v>370.8114013671875</v>
      </c>
      <c r="BE49">
        <v>443.58734130859375</v>
      </c>
      <c r="BF49" t="e">
        <v>#N/A</v>
      </c>
    </row>
    <row r="50" spans="1:58" x14ac:dyDescent="0.35">
      <c r="A50" t="s">
        <v>194</v>
      </c>
      <c r="B50">
        <v>1.700000004049157E-13</v>
      </c>
      <c r="C50">
        <v>1.7500000201123994E-13</v>
      </c>
      <c r="D50">
        <v>2.099999997029825E-13</v>
      </c>
      <c r="E50">
        <v>2.52500006580475E-13</v>
      </c>
      <c r="F50">
        <v>5.4999998696028674E-13</v>
      </c>
      <c r="G50">
        <v>5.4999998696028674E-13</v>
      </c>
      <c r="H50">
        <v>5.4999998696028674E-13</v>
      </c>
      <c r="I50">
        <v>1.1566666678272663E-12</v>
      </c>
      <c r="J50">
        <v>1.6699999673061572E-12</v>
      </c>
      <c r="K50">
        <v>1.6699999673061572E-12</v>
      </c>
      <c r="L50">
        <v>1.6699999673061572E-12</v>
      </c>
      <c r="M50">
        <v>1.6699999673061572E-12</v>
      </c>
      <c r="N50">
        <v>1.6699999673061572E-12</v>
      </c>
      <c r="O50">
        <v>1.6699999673061572E-12</v>
      </c>
      <c r="P50">
        <v>1.6699999673061572E-12</v>
      </c>
      <c r="Q50">
        <v>1.6699999673061572E-12</v>
      </c>
      <c r="R50">
        <v>2.6408332985672356E-12</v>
      </c>
      <c r="S50">
        <v>2.8550000905069872E-12</v>
      </c>
      <c r="T50">
        <v>2.7866667307030468E-12</v>
      </c>
      <c r="U50">
        <v>5.7608332167113918E-12</v>
      </c>
      <c r="V50">
        <v>9.3308329812691326E-12</v>
      </c>
      <c r="W50">
        <v>1.4608333639976046E-11</v>
      </c>
      <c r="X50">
        <v>1.9162499712011005E-11</v>
      </c>
      <c r="Y50">
        <v>4.2955000667532772E-11</v>
      </c>
      <c r="Z50">
        <v>1.204041727431715E-10</v>
      </c>
      <c r="AA50">
        <v>1.6620750609153134E-10</v>
      </c>
      <c r="AB50">
        <v>1.9870582956826865E-10</v>
      </c>
      <c r="AC50">
        <v>3.7459499391268025E-10</v>
      </c>
      <c r="AD50">
        <v>6.2342997431130698E-10</v>
      </c>
      <c r="AE50">
        <v>1.2712083607979707E-9</v>
      </c>
      <c r="AF50">
        <v>2.3947483995812036E-9</v>
      </c>
      <c r="AG50">
        <v>5.1945693968491469E-8</v>
      </c>
      <c r="AH50">
        <v>2.151362650693045E-6</v>
      </c>
      <c r="AI50">
        <v>2.5144168830593117E-5</v>
      </c>
      <c r="AJ50">
        <v>1.1941191740334034E-2</v>
      </c>
      <c r="AK50">
        <v>7.0244714617729187E-2</v>
      </c>
      <c r="AL50">
        <v>0.50184917449951172</v>
      </c>
      <c r="AM50">
        <v>1.3134475946426392</v>
      </c>
      <c r="AN50">
        <v>1.6072324514389038</v>
      </c>
      <c r="AO50">
        <v>4.0206866264343262</v>
      </c>
      <c r="AP50">
        <v>21.831111907958984</v>
      </c>
      <c r="AQ50">
        <v>206.73851013183594</v>
      </c>
      <c r="AR50">
        <v>346.68792724609375</v>
      </c>
      <c r="AS50">
        <v>405.3974609375</v>
      </c>
      <c r="AT50">
        <v>399.47579956054687</v>
      </c>
      <c r="AU50">
        <v>473.90802001953125</v>
      </c>
      <c r="AV50">
        <v>468.27883911132812</v>
      </c>
      <c r="AW50">
        <v>516.7498779296875</v>
      </c>
      <c r="AX50">
        <v>559.29248046875</v>
      </c>
      <c r="AY50">
        <v>809.78582763671875</v>
      </c>
      <c r="AZ50">
        <v>905.9134521484375</v>
      </c>
      <c r="BA50">
        <v>919.49127197265625</v>
      </c>
      <c r="BB50">
        <v>919.7550048828125</v>
      </c>
      <c r="BC50">
        <v>919.56591796875</v>
      </c>
      <c r="BD50">
        <v>925.22625732421875</v>
      </c>
      <c r="BE50">
        <v>925.9849853515625</v>
      </c>
      <c r="BF50" t="e">
        <v>#N/A</v>
      </c>
    </row>
    <row r="51" spans="1:58" x14ac:dyDescent="0.35">
      <c r="A51" t="s">
        <v>195</v>
      </c>
      <c r="B51">
        <v>245.19509887695312</v>
      </c>
      <c r="C51">
        <v>245.26010131835937</v>
      </c>
      <c r="D51">
        <v>245.01385498046875</v>
      </c>
      <c r="E51">
        <v>245.016357421875</v>
      </c>
      <c r="F51">
        <v>245.02719116210937</v>
      </c>
      <c r="G51">
        <v>245.06092834472656</v>
      </c>
      <c r="H51">
        <v>245.67843627929687</v>
      </c>
      <c r="I51">
        <v>246.00093078613281</v>
      </c>
      <c r="J51">
        <v>247.564697265625</v>
      </c>
      <c r="K51">
        <v>259.9605712890625</v>
      </c>
      <c r="L51">
        <v>276.40313720703125</v>
      </c>
      <c r="M51">
        <v>275.3564453125</v>
      </c>
      <c r="N51">
        <v>252.02763366699219</v>
      </c>
      <c r="O51">
        <v>222.88919067382812</v>
      </c>
      <c r="P51">
        <v>240.70466613769531</v>
      </c>
      <c r="Q51">
        <v>214.31289672851562</v>
      </c>
      <c r="R51">
        <v>238.95050048828125</v>
      </c>
      <c r="S51">
        <v>245.6796875</v>
      </c>
      <c r="T51">
        <v>225.65585327148437</v>
      </c>
      <c r="U51">
        <v>212.72164916992187</v>
      </c>
      <c r="V51">
        <v>211.27955627441406</v>
      </c>
      <c r="W51">
        <v>271.7314453125</v>
      </c>
      <c r="X51">
        <v>328.60626220703125</v>
      </c>
      <c r="Y51">
        <v>381.0660400390625</v>
      </c>
      <c r="Z51">
        <v>436.9566650390625</v>
      </c>
      <c r="AA51">
        <v>449.26296997070312</v>
      </c>
      <c r="AB51">
        <v>346.305908203125</v>
      </c>
      <c r="AC51">
        <v>300.53656005859375</v>
      </c>
      <c r="AD51">
        <v>297.84820556640625</v>
      </c>
      <c r="AE51">
        <v>319.00830078125</v>
      </c>
      <c r="AF51">
        <v>272.26480102539062</v>
      </c>
      <c r="AG51">
        <v>282.10690307617187</v>
      </c>
      <c r="AH51">
        <v>264.69180297851562</v>
      </c>
      <c r="AI51">
        <v>283.16256713867187</v>
      </c>
      <c r="AJ51">
        <v>555.2047119140625</v>
      </c>
      <c r="AK51">
        <v>499.1484375</v>
      </c>
      <c r="AL51">
        <v>511.55242919921875</v>
      </c>
      <c r="AM51">
        <v>583.66937255859375</v>
      </c>
      <c r="AN51">
        <v>589.9517822265625</v>
      </c>
      <c r="AO51">
        <v>615.69915771484375</v>
      </c>
      <c r="AP51">
        <v>711.97625732421875</v>
      </c>
      <c r="AQ51">
        <v>733.03851318359375</v>
      </c>
      <c r="AR51">
        <v>696.98822021484375</v>
      </c>
      <c r="AS51">
        <v>581.2003173828125</v>
      </c>
      <c r="AT51">
        <v>528.2847900390625</v>
      </c>
      <c r="AU51">
        <v>527.4681396484375</v>
      </c>
      <c r="AV51">
        <v>522.89013671875</v>
      </c>
      <c r="AW51">
        <v>479.26678466796875</v>
      </c>
      <c r="AX51">
        <v>447.80526733398438</v>
      </c>
      <c r="AY51">
        <v>472.186279296875</v>
      </c>
      <c r="AZ51">
        <v>495.27700805664062</v>
      </c>
      <c r="BA51">
        <v>471.86611938476562</v>
      </c>
      <c r="BB51">
        <v>510.52713012695312</v>
      </c>
      <c r="BC51">
        <v>494.0400390625</v>
      </c>
      <c r="BD51">
        <v>494.41494750976563</v>
      </c>
      <c r="BE51">
        <v>591.44952392578125</v>
      </c>
      <c r="BF51" t="e">
        <v>#N/A</v>
      </c>
    </row>
    <row r="52" spans="1:58" x14ac:dyDescent="0.35">
      <c r="A52" t="s">
        <v>196</v>
      </c>
      <c r="B52">
        <v>5.6149997711181641</v>
      </c>
      <c r="C52">
        <v>5.9516668319702148</v>
      </c>
      <c r="D52">
        <v>6.625</v>
      </c>
      <c r="E52">
        <v>6.625</v>
      </c>
      <c r="F52">
        <v>6.625</v>
      </c>
      <c r="G52">
        <v>6.625</v>
      </c>
      <c r="H52">
        <v>6.625</v>
      </c>
      <c r="I52">
        <v>6.625</v>
      </c>
      <c r="J52">
        <v>6.625</v>
      </c>
      <c r="K52">
        <v>6.625</v>
      </c>
      <c r="L52">
        <v>6.625</v>
      </c>
      <c r="M52">
        <v>6.6258335113525391</v>
      </c>
      <c r="N52">
        <v>6.6350002288818359</v>
      </c>
      <c r="O52">
        <v>6.6467585563659668</v>
      </c>
      <c r="P52">
        <v>7.929997444152832</v>
      </c>
      <c r="Q52">
        <v>8.5699996948242187</v>
      </c>
      <c r="R52">
        <v>8.5699996948242187</v>
      </c>
      <c r="S52">
        <v>8.5699996948242187</v>
      </c>
      <c r="T52">
        <v>8.5699996948242187</v>
      </c>
      <c r="U52">
        <v>8.5699996948242187</v>
      </c>
      <c r="V52">
        <v>8.5699996948242187</v>
      </c>
      <c r="W52">
        <v>21.763334274291992</v>
      </c>
      <c r="X52">
        <v>37.406665802001953</v>
      </c>
      <c r="Y52">
        <v>41.094165802001953</v>
      </c>
      <c r="Z52">
        <v>44.532684326171875</v>
      </c>
      <c r="AA52">
        <v>50.453350067138672</v>
      </c>
      <c r="AB52">
        <v>55.985893249511719</v>
      </c>
      <c r="AC52">
        <v>62.776199340820312</v>
      </c>
      <c r="AD52">
        <v>75.804733276367188</v>
      </c>
      <c r="AE52">
        <v>81.50421142578125</v>
      </c>
      <c r="AF52">
        <v>91.579292297363281</v>
      </c>
      <c r="AG52">
        <v>122.43241882324219</v>
      </c>
      <c r="AH52">
        <v>134.50633239746094</v>
      </c>
      <c r="AI52">
        <v>142.17166137695312</v>
      </c>
      <c r="AJ52">
        <v>157.06666564941406</v>
      </c>
      <c r="AK52">
        <v>179.72917175292969</v>
      </c>
      <c r="AL52">
        <v>207.68916320800781</v>
      </c>
      <c r="AM52">
        <v>232.59750366210937</v>
      </c>
      <c r="AN52">
        <v>257.22915649414062</v>
      </c>
      <c r="AO52">
        <v>285.6846923828125</v>
      </c>
      <c r="AP52">
        <v>308.18667602539062</v>
      </c>
      <c r="AQ52">
        <v>328.87081909179687</v>
      </c>
      <c r="AR52">
        <v>359.81753540039062</v>
      </c>
      <c r="AS52">
        <v>398.6622314453125</v>
      </c>
      <c r="AT52">
        <v>437.93499755859375</v>
      </c>
      <c r="AU52">
        <v>477.7867431640625</v>
      </c>
      <c r="AV52">
        <v>511.30181884765625</v>
      </c>
      <c r="AW52">
        <v>516.61737060546875</v>
      </c>
      <c r="AX52">
        <v>526.23553466796875</v>
      </c>
      <c r="AY52">
        <v>573.2879638671875</v>
      </c>
      <c r="AZ52">
        <v>525.8292236328125</v>
      </c>
      <c r="BA52">
        <v>505.66424560546875</v>
      </c>
      <c r="BB52">
        <v>502.90145874023437</v>
      </c>
      <c r="BC52">
        <v>499.766845703125</v>
      </c>
      <c r="BD52">
        <v>538.31719970703125</v>
      </c>
      <c r="BE52">
        <v>534.5657958984375</v>
      </c>
      <c r="BF52" t="e">
        <v>#N/A</v>
      </c>
    </row>
    <row r="53" spans="1:58" x14ac:dyDescent="0.35">
      <c r="A53" t="s">
        <v>197</v>
      </c>
      <c r="B53">
        <v>245.19509887695312</v>
      </c>
      <c r="C53">
        <v>245.26010131835937</v>
      </c>
      <c r="D53">
        <v>245.01385498046875</v>
      </c>
      <c r="E53">
        <v>245.016357421875</v>
      </c>
      <c r="F53">
        <v>245.02719116210937</v>
      </c>
      <c r="G53">
        <v>245.06092834472656</v>
      </c>
      <c r="H53">
        <v>245.67843627929687</v>
      </c>
      <c r="I53">
        <v>246.00093078613281</v>
      </c>
      <c r="J53">
        <v>247.564697265625</v>
      </c>
      <c r="K53">
        <v>259.9605712890625</v>
      </c>
      <c r="L53">
        <v>276.40313720703125</v>
      </c>
      <c r="M53">
        <v>275.3564453125</v>
      </c>
      <c r="N53">
        <v>252.02763366699219</v>
      </c>
      <c r="O53">
        <v>222.88919067382812</v>
      </c>
      <c r="P53">
        <v>240.70466613769531</v>
      </c>
      <c r="Q53">
        <v>214.31289672851562</v>
      </c>
      <c r="R53">
        <v>238.95050048828125</v>
      </c>
      <c r="S53">
        <v>245.6796875</v>
      </c>
      <c r="T53">
        <v>225.65585327148437</v>
      </c>
      <c r="U53">
        <v>212.72164916992187</v>
      </c>
      <c r="V53">
        <v>211.27955627441406</v>
      </c>
      <c r="W53">
        <v>271.7314453125</v>
      </c>
      <c r="X53">
        <v>328.60626220703125</v>
      </c>
      <c r="Y53">
        <v>381.0660400390625</v>
      </c>
      <c r="Z53">
        <v>436.9566650390625</v>
      </c>
      <c r="AA53">
        <v>449.26296997070312</v>
      </c>
      <c r="AB53">
        <v>346.305908203125</v>
      </c>
      <c r="AC53">
        <v>300.53656005859375</v>
      </c>
      <c r="AD53">
        <v>297.84820556640625</v>
      </c>
      <c r="AE53">
        <v>319.00830078125</v>
      </c>
      <c r="AF53">
        <v>272.26480102539062</v>
      </c>
      <c r="AG53">
        <v>282.10690307617187</v>
      </c>
      <c r="AH53">
        <v>264.69180297851562</v>
      </c>
      <c r="AI53">
        <v>283.16256713867187</v>
      </c>
      <c r="AJ53">
        <v>555.2047119140625</v>
      </c>
      <c r="AK53">
        <v>499.1484375</v>
      </c>
      <c r="AL53">
        <v>511.55242919921875</v>
      </c>
      <c r="AM53">
        <v>583.66937255859375</v>
      </c>
      <c r="AN53">
        <v>589.9517822265625</v>
      </c>
      <c r="AO53">
        <v>615.69915771484375</v>
      </c>
      <c r="AP53">
        <v>711.97625732421875</v>
      </c>
      <c r="AQ53">
        <v>733.03851318359375</v>
      </c>
      <c r="AR53">
        <v>696.98822021484375</v>
      </c>
      <c r="AS53">
        <v>581.2003173828125</v>
      </c>
      <c r="AT53">
        <v>528.2847900390625</v>
      </c>
      <c r="AU53">
        <v>527.4681396484375</v>
      </c>
      <c r="AV53">
        <v>522.89013671875</v>
      </c>
      <c r="AW53">
        <v>479.26678466796875</v>
      </c>
      <c r="AX53">
        <v>447.80526733398438</v>
      </c>
      <c r="AY53">
        <v>472.186279296875</v>
      </c>
      <c r="AZ53">
        <v>495.27700805664062</v>
      </c>
      <c r="BA53">
        <v>471.86611938476562</v>
      </c>
      <c r="BB53">
        <v>510.52713012695312</v>
      </c>
      <c r="BC53">
        <v>494.0400390625</v>
      </c>
      <c r="BD53">
        <v>494.41494750976563</v>
      </c>
      <c r="BE53">
        <v>591.44952392578125</v>
      </c>
      <c r="BF53" t="e">
        <v>#N/A</v>
      </c>
    </row>
    <row r="54" spans="1:58" x14ac:dyDescent="0.35">
      <c r="A54" t="s">
        <v>198</v>
      </c>
      <c r="B54" t="e">
        <v>#N/A</v>
      </c>
      <c r="C54" t="e">
        <v>#N/A</v>
      </c>
      <c r="D54" t="e">
        <v>#N/A</v>
      </c>
      <c r="E54" t="e">
        <v>#N/A</v>
      </c>
      <c r="F54" t="e">
        <v>#N/A</v>
      </c>
      <c r="G54" t="e">
        <v>#N/A</v>
      </c>
      <c r="H54" t="e">
        <v>#N/A</v>
      </c>
      <c r="I54" t="e">
        <v>#N/A</v>
      </c>
      <c r="J54" t="e">
        <v>#N/A</v>
      </c>
      <c r="K54" t="e">
        <v>#N/A</v>
      </c>
      <c r="L54" t="e">
        <v>#N/A</v>
      </c>
      <c r="M54" t="e">
        <v>#N/A</v>
      </c>
      <c r="N54" t="e">
        <v>#N/A</v>
      </c>
      <c r="O54" t="e">
        <v>#N/A</v>
      </c>
      <c r="P54" t="e">
        <v>#N/A</v>
      </c>
      <c r="Q54" t="e">
        <v>#N/A</v>
      </c>
      <c r="R54" t="e">
        <v>#N/A</v>
      </c>
      <c r="S54" t="e">
        <v>#N/A</v>
      </c>
      <c r="T54" t="e">
        <v>#N/A</v>
      </c>
      <c r="U54" t="e">
        <v>#N/A</v>
      </c>
      <c r="V54" t="e">
        <v>#N/A</v>
      </c>
      <c r="W54" t="e">
        <v>#N/A</v>
      </c>
      <c r="X54" t="e">
        <v>#N/A</v>
      </c>
      <c r="Y54" t="e">
        <v>#N/A</v>
      </c>
      <c r="Z54" t="e">
        <v>#N/A</v>
      </c>
      <c r="AA54" t="e">
        <v>#N/A</v>
      </c>
      <c r="AB54" t="e">
        <v>#N/A</v>
      </c>
      <c r="AC54" t="e">
        <v>#N/A</v>
      </c>
      <c r="AD54" t="e">
        <v>#N/A</v>
      </c>
      <c r="AE54" t="e">
        <v>#N/A</v>
      </c>
      <c r="AF54" t="e">
        <v>#N/A</v>
      </c>
      <c r="AG54" t="e">
        <v>#N/A</v>
      </c>
      <c r="AH54">
        <v>0.26329824328422546</v>
      </c>
      <c r="AI54">
        <v>3.5791490077972412</v>
      </c>
      <c r="AJ54">
        <v>5.998011589050293</v>
      </c>
      <c r="AK54">
        <v>5.2307562828063965</v>
      </c>
      <c r="AL54">
        <v>5.4341611862182617</v>
      </c>
      <c r="AM54">
        <v>6.1605825424194336</v>
      </c>
      <c r="AN54">
        <v>6.3632855415344238</v>
      </c>
      <c r="AO54">
        <v>7.1117429733276367</v>
      </c>
      <c r="AP54">
        <v>8.2776660919189453</v>
      </c>
      <c r="AQ54">
        <v>8.3415412902832031</v>
      </c>
      <c r="AR54">
        <v>7.8716826438903809</v>
      </c>
      <c r="AS54">
        <v>6.7049689292907715</v>
      </c>
      <c r="AT54">
        <v>6.0343408584594727</v>
      </c>
      <c r="AU54">
        <v>5.9492368698120117</v>
      </c>
      <c r="AV54">
        <v>5.8377933502197266</v>
      </c>
      <c r="AW54">
        <v>5.3645358085632324</v>
      </c>
      <c r="AX54">
        <v>4.9350395202636719</v>
      </c>
      <c r="AY54">
        <v>5.2839465141296387</v>
      </c>
      <c r="AZ54">
        <v>5.4980106353759766</v>
      </c>
      <c r="BA54">
        <v>5.343869686126709</v>
      </c>
      <c r="BB54">
        <v>5.8502917289733887</v>
      </c>
      <c r="BC54">
        <v>5.7048802375793457</v>
      </c>
      <c r="BD54">
        <v>5.7481656074523926</v>
      </c>
      <c r="BE54">
        <v>6.8583035469055176</v>
      </c>
      <c r="BF54" t="e">
        <v>#N/A</v>
      </c>
    </row>
    <row r="55" spans="1:58" x14ac:dyDescent="0.35">
      <c r="A55" t="s">
        <v>199</v>
      </c>
      <c r="B55" t="e">
        <v>#N/A</v>
      </c>
      <c r="C55" t="e">
        <v>#N/A</v>
      </c>
      <c r="D55" t="e">
        <v>#N/A</v>
      </c>
      <c r="E55" t="e">
        <v>#N/A</v>
      </c>
      <c r="F55" t="e">
        <v>#N/A</v>
      </c>
      <c r="G55" t="e">
        <v>#N/A</v>
      </c>
      <c r="H55" t="e">
        <v>#N/A</v>
      </c>
      <c r="I55" t="e">
        <v>#N/A</v>
      </c>
      <c r="J55" t="e">
        <v>#N/A</v>
      </c>
      <c r="K55" t="e">
        <v>#N/A</v>
      </c>
      <c r="L55" t="e">
        <v>#N/A</v>
      </c>
      <c r="M55" t="e">
        <v>#N/A</v>
      </c>
      <c r="N55" t="e">
        <v>#N/A</v>
      </c>
      <c r="O55" t="e">
        <v>#N/A</v>
      </c>
      <c r="P55" t="e">
        <v>#N/A</v>
      </c>
      <c r="Q55" t="e">
        <v>#N/A</v>
      </c>
      <c r="R55" t="e">
        <v>#N/A</v>
      </c>
      <c r="S55" t="e">
        <v>#N/A</v>
      </c>
      <c r="T55" t="e">
        <v>#N/A</v>
      </c>
      <c r="U55" t="e">
        <v>#N/A</v>
      </c>
      <c r="V55" t="e">
        <v>#N/A</v>
      </c>
      <c r="W55" t="e">
        <v>#N/A</v>
      </c>
      <c r="X55" t="e">
        <v>#N/A</v>
      </c>
      <c r="Y55" t="e">
        <v>#N/A</v>
      </c>
      <c r="Z55" t="e">
        <v>#N/A</v>
      </c>
      <c r="AA55" t="e">
        <v>#N/A</v>
      </c>
      <c r="AB55" t="e">
        <v>#N/A</v>
      </c>
      <c r="AC55" t="e">
        <v>#N/A</v>
      </c>
      <c r="AD55" t="e">
        <v>#N/A</v>
      </c>
      <c r="AE55" t="e">
        <v>#N/A</v>
      </c>
      <c r="AF55" t="e">
        <v>#N/A</v>
      </c>
      <c r="AG55" t="e">
        <v>#N/A</v>
      </c>
      <c r="AH55" t="e">
        <v>#N/A</v>
      </c>
      <c r="AI55" t="e">
        <v>#N/A</v>
      </c>
      <c r="AJ55" t="e">
        <v>#N/A</v>
      </c>
      <c r="AK55" t="e">
        <v>#N/A</v>
      </c>
      <c r="AL55" t="e">
        <v>#N/A</v>
      </c>
      <c r="AM55" t="e">
        <v>#N/A</v>
      </c>
      <c r="AN55" t="e">
        <v>#N/A</v>
      </c>
      <c r="AO55" t="e">
        <v>#N/A</v>
      </c>
      <c r="AP55" t="e">
        <v>#N/A</v>
      </c>
      <c r="AQ55" t="e">
        <v>#N/A</v>
      </c>
      <c r="AR55" t="e">
        <v>#N/A</v>
      </c>
      <c r="AS55" t="e">
        <v>#N/A</v>
      </c>
      <c r="AT55" t="e">
        <v>#N/A</v>
      </c>
      <c r="AU55" t="e">
        <v>#N/A</v>
      </c>
      <c r="AV55" t="e">
        <v>#N/A</v>
      </c>
      <c r="AW55" t="e">
        <v>#N/A</v>
      </c>
      <c r="AX55" t="e">
        <v>#N/A</v>
      </c>
      <c r="AY55" t="e">
        <v>#N/A</v>
      </c>
      <c r="AZ55" t="e">
        <v>#N/A</v>
      </c>
      <c r="BA55" t="e">
        <v>#N/A</v>
      </c>
      <c r="BB55" t="e">
        <v>#N/A</v>
      </c>
      <c r="BC55" t="e">
        <v>#N/A</v>
      </c>
      <c r="BD55" t="e">
        <v>#N/A</v>
      </c>
      <c r="BE55" t="e">
        <v>#N/A</v>
      </c>
      <c r="BF55" t="e">
        <v>#N/A</v>
      </c>
    </row>
    <row r="56" spans="1:58" x14ac:dyDescent="0.35">
      <c r="A56" t="s">
        <v>200</v>
      </c>
      <c r="B56" t="e">
        <v>#N/A</v>
      </c>
      <c r="C56" t="e">
        <v>#N/A</v>
      </c>
      <c r="D56" t="e">
        <v>#N/A</v>
      </c>
      <c r="E56" t="e">
        <v>#N/A</v>
      </c>
      <c r="F56" t="e">
        <v>#N/A</v>
      </c>
      <c r="G56" t="e">
        <v>#N/A</v>
      </c>
      <c r="H56" t="e">
        <v>#N/A</v>
      </c>
      <c r="I56" t="e">
        <v>#N/A</v>
      </c>
      <c r="J56" t="e">
        <v>#N/A</v>
      </c>
      <c r="K56" t="e">
        <v>#N/A</v>
      </c>
      <c r="L56" t="e">
        <v>#N/A</v>
      </c>
      <c r="M56" t="e">
        <v>#N/A</v>
      </c>
      <c r="N56" t="e">
        <v>#N/A</v>
      </c>
      <c r="O56" t="e">
        <v>#N/A</v>
      </c>
      <c r="P56" t="e">
        <v>#N/A</v>
      </c>
      <c r="Q56" t="e">
        <v>#N/A</v>
      </c>
      <c r="R56" t="e">
        <v>#N/A</v>
      </c>
      <c r="S56" t="e">
        <v>#N/A</v>
      </c>
      <c r="T56" t="e">
        <v>#N/A</v>
      </c>
      <c r="U56" t="e">
        <v>#N/A</v>
      </c>
      <c r="V56" t="e">
        <v>#N/A</v>
      </c>
      <c r="W56" t="e">
        <v>#N/A</v>
      </c>
      <c r="X56" t="e">
        <v>#N/A</v>
      </c>
      <c r="Y56" t="e">
        <v>#N/A</v>
      </c>
      <c r="Z56" t="e">
        <v>#N/A</v>
      </c>
      <c r="AA56" t="e">
        <v>#N/A</v>
      </c>
      <c r="AB56" t="e">
        <v>#N/A</v>
      </c>
      <c r="AC56" t="e">
        <v>#N/A</v>
      </c>
      <c r="AD56" t="e">
        <v>#N/A</v>
      </c>
      <c r="AE56" t="e">
        <v>#N/A</v>
      </c>
      <c r="AF56" t="e">
        <v>#N/A</v>
      </c>
      <c r="AG56" t="e">
        <v>#N/A</v>
      </c>
      <c r="AH56" t="e">
        <v>#N/A</v>
      </c>
      <c r="AI56" t="e">
        <v>#N/A</v>
      </c>
      <c r="AJ56" t="e">
        <v>#N/A</v>
      </c>
      <c r="AK56" t="e">
        <v>#N/A</v>
      </c>
      <c r="AL56" t="e">
        <v>#N/A</v>
      </c>
      <c r="AM56" t="e">
        <v>#N/A</v>
      </c>
      <c r="AN56" t="e">
        <v>#N/A</v>
      </c>
      <c r="AO56" t="e">
        <v>#N/A</v>
      </c>
      <c r="AP56" t="e">
        <v>#N/A</v>
      </c>
      <c r="AQ56" t="e">
        <v>#N/A</v>
      </c>
      <c r="AR56" t="e">
        <v>#N/A</v>
      </c>
      <c r="AS56" t="e">
        <v>#N/A</v>
      </c>
      <c r="AT56" t="e">
        <v>#N/A</v>
      </c>
      <c r="AU56" t="e">
        <v>#N/A</v>
      </c>
      <c r="AV56" t="e">
        <v>#N/A</v>
      </c>
      <c r="AW56" t="e">
        <v>#N/A</v>
      </c>
      <c r="AX56" t="e">
        <v>#N/A</v>
      </c>
      <c r="AY56" t="e">
        <v>#N/A</v>
      </c>
      <c r="AZ56">
        <v>1.7899999618530273</v>
      </c>
      <c r="BA56">
        <v>1.7899999618530273</v>
      </c>
      <c r="BB56">
        <v>1.7899999618530273</v>
      </c>
      <c r="BC56">
        <v>1.7899999618530273</v>
      </c>
      <c r="BD56">
        <v>1.7899999618530273</v>
      </c>
      <c r="BE56">
        <v>1.7899999618530273</v>
      </c>
      <c r="BF56" t="e">
        <v>#N/A</v>
      </c>
    </row>
    <row r="57" spans="1:58" x14ac:dyDescent="0.35">
      <c r="A57" t="s">
        <v>201</v>
      </c>
      <c r="B57">
        <v>0.35714298486709595</v>
      </c>
      <c r="C57">
        <v>0.35714298486709595</v>
      </c>
      <c r="D57">
        <v>0.35714298486709595</v>
      </c>
      <c r="E57">
        <v>0.35714298486709595</v>
      </c>
      <c r="F57">
        <v>0.35714298486709595</v>
      </c>
      <c r="G57">
        <v>0.35714298486709595</v>
      </c>
      <c r="H57">
        <v>0.35714298486709595</v>
      </c>
      <c r="I57">
        <v>0.36210334300994873</v>
      </c>
      <c r="J57">
        <v>0.41666698455810547</v>
      </c>
      <c r="K57">
        <v>0.41666698455810547</v>
      </c>
      <c r="L57">
        <v>0.41666698455810547</v>
      </c>
      <c r="M57">
        <v>0.41073060035705566</v>
      </c>
      <c r="N57">
        <v>0.38357236981391907</v>
      </c>
      <c r="O57">
        <v>0.34995049238204956</v>
      </c>
      <c r="P57">
        <v>0.36469271779060364</v>
      </c>
      <c r="Q57">
        <v>0.36890724301338196</v>
      </c>
      <c r="R57">
        <v>0.41049569845199585</v>
      </c>
      <c r="S57">
        <v>0.40812158584594727</v>
      </c>
      <c r="T57">
        <v>0.37351259589195251</v>
      </c>
      <c r="U57">
        <v>0.35444387793540955</v>
      </c>
      <c r="V57">
        <v>0.35305169224739075</v>
      </c>
      <c r="W57">
        <v>0.42143076658248901</v>
      </c>
      <c r="X57">
        <v>0.47538590431213379</v>
      </c>
      <c r="Y57">
        <v>0.52664077281951904</v>
      </c>
      <c r="Z57">
        <v>0.58838587999343872</v>
      </c>
      <c r="AA57">
        <v>0.61255234479904175</v>
      </c>
      <c r="AB57">
        <v>0.51814305782318115</v>
      </c>
      <c r="AC57">
        <v>0.48109659552574158</v>
      </c>
      <c r="AD57">
        <v>0.46662881970405579</v>
      </c>
      <c r="AE57">
        <v>0.49462491273880005</v>
      </c>
      <c r="AF57">
        <v>0.45807990431785583</v>
      </c>
      <c r="AG57">
        <v>0.46442851424217224</v>
      </c>
      <c r="AH57">
        <v>0.44954857230186462</v>
      </c>
      <c r="AI57">
        <v>0.49740517139434814</v>
      </c>
      <c r="AJ57">
        <v>0.49219098687171936</v>
      </c>
      <c r="AK57">
        <v>0.45242017507553101</v>
      </c>
      <c r="AL57">
        <v>0.4663112461566925</v>
      </c>
      <c r="AM57">
        <v>0.5138973593711853</v>
      </c>
      <c r="AN57">
        <v>0.51782560348510742</v>
      </c>
      <c r="AO57">
        <v>0.54294776916503906</v>
      </c>
      <c r="AP57">
        <v>0.62240910530090332</v>
      </c>
      <c r="AQ57">
        <v>0.64310699701309204</v>
      </c>
      <c r="AR57">
        <v>0.61066001653671265</v>
      </c>
      <c r="AS57">
        <v>0.51744323968887329</v>
      </c>
      <c r="AT57">
        <v>0.46860054135322571</v>
      </c>
      <c r="AU57">
        <v>0.46407049894332886</v>
      </c>
      <c r="AV57">
        <v>0.45891594886779785</v>
      </c>
      <c r="AW57">
        <v>0.42612498998641968</v>
      </c>
      <c r="AX57" t="e">
        <v>#N/A</v>
      </c>
      <c r="AY57" t="e">
        <v>#N/A</v>
      </c>
      <c r="AZ57" t="e">
        <v>#N/A</v>
      </c>
      <c r="BA57" t="e">
        <v>#N/A</v>
      </c>
      <c r="BB57" t="e">
        <v>#N/A</v>
      </c>
      <c r="BC57" t="e">
        <v>#N/A</v>
      </c>
      <c r="BD57" t="e">
        <v>#N/A</v>
      </c>
      <c r="BE57" t="e">
        <v>#N/A</v>
      </c>
      <c r="BF57" t="e">
        <v>#N/A</v>
      </c>
    </row>
    <row r="58" spans="1:58" x14ac:dyDescent="0.35">
      <c r="A58" t="s">
        <v>202</v>
      </c>
      <c r="B58" t="e">
        <v>#N/A</v>
      </c>
      <c r="C58" t="e">
        <v>#N/A</v>
      </c>
      <c r="D58" t="e">
        <v>#N/A</v>
      </c>
      <c r="E58" t="e">
        <v>#N/A</v>
      </c>
      <c r="F58" t="e">
        <v>#N/A</v>
      </c>
      <c r="G58" t="e">
        <v>#N/A</v>
      </c>
      <c r="H58" t="e">
        <v>#N/A</v>
      </c>
      <c r="I58" t="e">
        <v>#N/A</v>
      </c>
      <c r="J58" t="e">
        <v>#N/A</v>
      </c>
      <c r="K58" t="e">
        <v>#N/A</v>
      </c>
      <c r="L58" t="e">
        <v>#N/A</v>
      </c>
      <c r="M58" t="e">
        <v>#N/A</v>
      </c>
      <c r="N58" t="e">
        <v>#N/A</v>
      </c>
      <c r="O58" t="e">
        <v>#N/A</v>
      </c>
      <c r="P58" t="e">
        <v>#N/A</v>
      </c>
      <c r="Q58" t="e">
        <v>#N/A</v>
      </c>
      <c r="R58" t="e">
        <v>#N/A</v>
      </c>
      <c r="S58" t="e">
        <v>#N/A</v>
      </c>
      <c r="T58" t="e">
        <v>#N/A</v>
      </c>
      <c r="U58" t="e">
        <v>#N/A</v>
      </c>
      <c r="V58" t="e">
        <v>#N/A</v>
      </c>
      <c r="W58" t="e">
        <v>#N/A</v>
      </c>
      <c r="X58" t="e">
        <v>#N/A</v>
      </c>
      <c r="Y58" t="e">
        <v>#N/A</v>
      </c>
      <c r="Z58" t="e">
        <v>#N/A</v>
      </c>
      <c r="AA58" t="e">
        <v>#N/A</v>
      </c>
      <c r="AB58" t="e">
        <v>#N/A</v>
      </c>
      <c r="AC58" t="e">
        <v>#N/A</v>
      </c>
      <c r="AD58" t="e">
        <v>#N/A</v>
      </c>
      <c r="AE58" t="e">
        <v>#N/A</v>
      </c>
      <c r="AF58" t="e">
        <v>#N/A</v>
      </c>
      <c r="AG58" t="e">
        <v>#N/A</v>
      </c>
      <c r="AH58" t="e">
        <v>#N/A</v>
      </c>
      <c r="AI58">
        <v>29.152833938598633</v>
      </c>
      <c r="AJ58">
        <v>28.785083770751953</v>
      </c>
      <c r="AK58">
        <v>26.540666580200195</v>
      </c>
      <c r="AL58">
        <v>27.144916534423828</v>
      </c>
      <c r="AM58">
        <v>31.698415756225586</v>
      </c>
      <c r="AN58">
        <v>32.281166076660156</v>
      </c>
      <c r="AO58">
        <v>34.569248199462891</v>
      </c>
      <c r="AP58">
        <v>38.598415374755859</v>
      </c>
      <c r="AQ58">
        <v>38.035327911376953</v>
      </c>
      <c r="AR58">
        <v>32.738517761230469</v>
      </c>
      <c r="AS58">
        <v>28.208999633789063</v>
      </c>
      <c r="AT58">
        <v>25.699750900268555</v>
      </c>
      <c r="AU58">
        <v>23.957416534423828</v>
      </c>
      <c r="AV58">
        <v>22.595582962036133</v>
      </c>
      <c r="AW58">
        <v>20.293666839599609</v>
      </c>
      <c r="AX58">
        <v>17.071666717529297</v>
      </c>
      <c r="AY58">
        <v>19.062999725341797</v>
      </c>
      <c r="AZ58">
        <v>19.098249435424805</v>
      </c>
      <c r="BA58">
        <v>17.695917129516602</v>
      </c>
      <c r="BB58">
        <v>19.577499389648438</v>
      </c>
      <c r="BC58">
        <v>19.570583343505859</v>
      </c>
      <c r="BD58">
        <v>20.757499694824219</v>
      </c>
      <c r="BE58">
        <v>24.598749160766602</v>
      </c>
      <c r="BF58" t="e">
        <v>#N/A</v>
      </c>
    </row>
    <row r="59" spans="1:58" x14ac:dyDescent="0.35">
      <c r="A59" t="s">
        <v>203</v>
      </c>
      <c r="B59">
        <v>6.907139778137207</v>
      </c>
      <c r="C59">
        <v>6.907139778137207</v>
      </c>
      <c r="D59">
        <v>6.907139778137207</v>
      </c>
      <c r="E59">
        <v>6.907139778137207</v>
      </c>
      <c r="F59">
        <v>6.907139778137207</v>
      </c>
      <c r="G59">
        <v>6.907139778137207</v>
      </c>
      <c r="H59">
        <v>6.907139778137207</v>
      </c>
      <c r="I59">
        <v>6.9565415382385254</v>
      </c>
      <c r="J59">
        <v>7.5</v>
      </c>
      <c r="K59">
        <v>7.5</v>
      </c>
      <c r="L59">
        <v>7.5</v>
      </c>
      <c r="M59">
        <v>7.4263381958007813</v>
      </c>
      <c r="N59">
        <v>6.9492917060852051</v>
      </c>
      <c r="O59">
        <v>6.0494999885559082</v>
      </c>
      <c r="P59">
        <v>6.0949001312255859</v>
      </c>
      <c r="Q59">
        <v>5.746150016784668</v>
      </c>
      <c r="R59">
        <v>6.0450248718261719</v>
      </c>
      <c r="S59">
        <v>6.0031914710998535</v>
      </c>
      <c r="T59">
        <v>5.514625072479248</v>
      </c>
      <c r="U59">
        <v>5.260958194732666</v>
      </c>
      <c r="V59">
        <v>5.6359415054321289</v>
      </c>
      <c r="W59">
        <v>7.1233668327331543</v>
      </c>
      <c r="X59">
        <v>8.3324413299560547</v>
      </c>
      <c r="Y59">
        <v>9.1449918746948242</v>
      </c>
      <c r="Z59">
        <v>10.35659122467041</v>
      </c>
      <c r="AA59">
        <v>10.596391677856445</v>
      </c>
      <c r="AB59">
        <v>8.0909919738769531</v>
      </c>
      <c r="AC59">
        <v>6.8403167724609375</v>
      </c>
      <c r="AD59">
        <v>6.7315249443054199</v>
      </c>
      <c r="AE59">
        <v>7.3101749420166016</v>
      </c>
      <c r="AF59">
        <v>6.1885581016540527</v>
      </c>
      <c r="AG59">
        <v>6.3964581489562988</v>
      </c>
      <c r="AH59">
        <v>6.0361332893371582</v>
      </c>
      <c r="AI59">
        <v>6.4839391708374023</v>
      </c>
      <c r="AJ59">
        <v>6.3605518341064453</v>
      </c>
      <c r="AK59">
        <v>5.6023664474487305</v>
      </c>
      <c r="AL59">
        <v>5.7986717224121094</v>
      </c>
      <c r="AM59">
        <v>6.604459285736084</v>
      </c>
      <c r="AN59">
        <v>6.7008266448974609</v>
      </c>
      <c r="AO59">
        <v>6.9762401580810547</v>
      </c>
      <c r="AP59">
        <v>8.0831441879272461</v>
      </c>
      <c r="AQ59">
        <v>8.3228178024291992</v>
      </c>
      <c r="AR59">
        <v>7.89471435546875</v>
      </c>
      <c r="AS59">
        <v>6.5876731872558594</v>
      </c>
      <c r="AT59">
        <v>5.9910564422607422</v>
      </c>
      <c r="AU59">
        <v>5.9969100952148437</v>
      </c>
      <c r="AV59">
        <v>5.9467782974243164</v>
      </c>
      <c r="AW59">
        <v>5.4437007904052734</v>
      </c>
      <c r="AX59">
        <v>5.0981307029724121</v>
      </c>
      <c r="AY59">
        <v>5.3608665466308594</v>
      </c>
      <c r="AZ59">
        <v>5.6240749359130859</v>
      </c>
      <c r="BA59">
        <v>5.3687114715576172</v>
      </c>
      <c r="BB59">
        <v>5.792475700378418</v>
      </c>
      <c r="BC59">
        <v>5.6163115501403809</v>
      </c>
      <c r="BD59">
        <v>5.6124668121337891</v>
      </c>
      <c r="BE59">
        <v>6.7279067039489746</v>
      </c>
      <c r="BF59" t="e">
        <v>#N/A</v>
      </c>
    </row>
    <row r="60" spans="1:58" x14ac:dyDescent="0.35">
      <c r="A60" t="s">
        <v>204</v>
      </c>
      <c r="B60">
        <v>214.39199829101562</v>
      </c>
      <c r="C60">
        <v>214.39199829101562</v>
      </c>
      <c r="D60">
        <v>214.39199829101562</v>
      </c>
      <c r="E60">
        <v>214.39199829101562</v>
      </c>
      <c r="F60">
        <v>214.39199829101562</v>
      </c>
      <c r="G60">
        <v>214.39199829101562</v>
      </c>
      <c r="H60">
        <v>214.39199829101562</v>
      </c>
      <c r="I60">
        <v>214.39199829101562</v>
      </c>
      <c r="J60">
        <v>214.39199829101562</v>
      </c>
      <c r="K60">
        <v>214.39199829101562</v>
      </c>
      <c r="L60">
        <v>214.39199829101562</v>
      </c>
      <c r="M60">
        <v>213.77874755859375</v>
      </c>
      <c r="N60">
        <v>197.46600341796875</v>
      </c>
      <c r="O60">
        <v>179.94233703613281</v>
      </c>
      <c r="P60">
        <v>177.72099304199219</v>
      </c>
      <c r="Q60">
        <v>177.72099304199219</v>
      </c>
      <c r="R60">
        <v>177.72099304199219</v>
      </c>
      <c r="S60">
        <v>177.72099304199219</v>
      </c>
      <c r="T60">
        <v>177.72099304199219</v>
      </c>
      <c r="U60">
        <v>177.72099304199219</v>
      </c>
      <c r="V60">
        <v>177.72099304199219</v>
      </c>
      <c r="W60">
        <v>177.72099304199219</v>
      </c>
      <c r="X60">
        <v>177.72099304199219</v>
      </c>
      <c r="Y60">
        <v>177.72099304199219</v>
      </c>
      <c r="Z60">
        <v>177.72099304199219</v>
      </c>
      <c r="AA60">
        <v>177.72099304199219</v>
      </c>
      <c r="AB60">
        <v>177.72099304199219</v>
      </c>
      <c r="AC60">
        <v>177.72099304199219</v>
      </c>
      <c r="AD60">
        <v>177.72099304199219</v>
      </c>
      <c r="AE60">
        <v>177.72099304199219</v>
      </c>
      <c r="AF60">
        <v>177.72099304199219</v>
      </c>
      <c r="AG60">
        <v>177.72099304199219</v>
      </c>
      <c r="AH60">
        <v>177.72099304199219</v>
      </c>
      <c r="AI60">
        <v>177.72099304199219</v>
      </c>
      <c r="AJ60">
        <v>177.72099304199219</v>
      </c>
      <c r="AK60">
        <v>177.72099304199219</v>
      </c>
      <c r="AL60">
        <v>177.72099304199219</v>
      </c>
      <c r="AM60">
        <v>177.72099304199219</v>
      </c>
      <c r="AN60">
        <v>177.72099304199219</v>
      </c>
      <c r="AO60">
        <v>177.72099304199219</v>
      </c>
      <c r="AP60">
        <v>177.72099304199219</v>
      </c>
      <c r="AQ60">
        <v>177.72099304199219</v>
      </c>
      <c r="AR60">
        <v>177.72099304199219</v>
      </c>
      <c r="AS60">
        <v>177.72099304199219</v>
      </c>
      <c r="AT60">
        <v>177.72099304199219</v>
      </c>
      <c r="AU60">
        <v>177.72099304199219</v>
      </c>
      <c r="AV60">
        <v>177.72099304199219</v>
      </c>
      <c r="AW60">
        <v>177.72099304199219</v>
      </c>
      <c r="AX60">
        <v>177.72099304199219</v>
      </c>
      <c r="AY60">
        <v>177.72099304199219</v>
      </c>
      <c r="AZ60">
        <v>177.72099304199219</v>
      </c>
      <c r="BA60">
        <v>177.72099304199219</v>
      </c>
      <c r="BB60">
        <v>177.72099304199219</v>
      </c>
      <c r="BC60">
        <v>177.72099304199219</v>
      </c>
      <c r="BD60">
        <v>177.72084045410156</v>
      </c>
      <c r="BE60">
        <v>177.72000122070313</v>
      </c>
      <c r="BF60" t="e">
        <v>#N/A</v>
      </c>
    </row>
    <row r="61" spans="1:58" x14ac:dyDescent="0.35">
      <c r="A61" t="s">
        <v>205</v>
      </c>
      <c r="B61">
        <v>1.7142900228500366</v>
      </c>
      <c r="C61">
        <v>1.7142900228500366</v>
      </c>
      <c r="D61">
        <v>1.7142900228500366</v>
      </c>
      <c r="E61">
        <v>1.7142900228500366</v>
      </c>
      <c r="F61">
        <v>1.7142900228500366</v>
      </c>
      <c r="G61">
        <v>1.7142900228500366</v>
      </c>
      <c r="H61">
        <v>1.7142900228500366</v>
      </c>
      <c r="I61">
        <v>1.7619082927703857</v>
      </c>
      <c r="J61">
        <v>2</v>
      </c>
      <c r="K61">
        <v>2</v>
      </c>
      <c r="L61">
        <v>2</v>
      </c>
      <c r="M61">
        <v>1.9748727083206177</v>
      </c>
      <c r="N61">
        <v>1.9212781190872192</v>
      </c>
      <c r="O61">
        <v>1.959219217300415</v>
      </c>
      <c r="P61">
        <v>2.0532324314117432</v>
      </c>
      <c r="Q61">
        <v>2.1697957515716553</v>
      </c>
      <c r="R61">
        <v>2.6146707534790039</v>
      </c>
      <c r="S61">
        <v>2.7000000476837158</v>
      </c>
      <c r="T61">
        <v>2.7000000476837158</v>
      </c>
      <c r="U61">
        <v>2.7000000476837158</v>
      </c>
      <c r="V61">
        <v>2.7000000476837158</v>
      </c>
      <c r="W61">
        <v>2.7000000476837158</v>
      </c>
      <c r="X61">
        <v>2.7000000476837158</v>
      </c>
      <c r="Y61">
        <v>2.7000000476837158</v>
      </c>
      <c r="Z61">
        <v>2.7000000476837158</v>
      </c>
      <c r="AA61">
        <v>2.7000000476837158</v>
      </c>
      <c r="AB61">
        <v>2.7000000476837158</v>
      </c>
      <c r="AC61">
        <v>2.7000000476837158</v>
      </c>
      <c r="AD61">
        <v>2.7000000476837158</v>
      </c>
      <c r="AE61">
        <v>2.7000000476837158</v>
      </c>
      <c r="AF61">
        <v>2.7000000476837158</v>
      </c>
      <c r="AG61">
        <v>2.7000000476837158</v>
      </c>
      <c r="AH61">
        <v>2.7000000476837158</v>
      </c>
      <c r="AI61">
        <v>2.7000000476837158</v>
      </c>
      <c r="AJ61">
        <v>2.7000000476837158</v>
      </c>
      <c r="AK61">
        <v>2.7000000476837158</v>
      </c>
      <c r="AL61">
        <v>2.7000000476837158</v>
      </c>
      <c r="AM61">
        <v>2.7000000476837158</v>
      </c>
      <c r="AN61">
        <v>2.7000000476837158</v>
      </c>
      <c r="AO61">
        <v>2.7000000476837158</v>
      </c>
      <c r="AP61">
        <v>2.7000000476837158</v>
      </c>
      <c r="AQ61">
        <v>2.7000000476837158</v>
      </c>
      <c r="AR61">
        <v>2.7000000476837158</v>
      </c>
      <c r="AS61">
        <v>2.7000000476837158</v>
      </c>
      <c r="AT61">
        <v>2.7000000476837158</v>
      </c>
      <c r="AU61">
        <v>2.7000000476837158</v>
      </c>
      <c r="AV61">
        <v>2.7000000476837158</v>
      </c>
      <c r="AW61">
        <v>2.7000000476837158</v>
      </c>
      <c r="AX61">
        <v>2.7000000476837158</v>
      </c>
      <c r="AY61">
        <v>2.7000000476837158</v>
      </c>
      <c r="AZ61">
        <v>2.7000000476837158</v>
      </c>
      <c r="BA61">
        <v>2.7000000476837158</v>
      </c>
      <c r="BB61">
        <v>2.7000000476837158</v>
      </c>
      <c r="BC61">
        <v>2.7000000476837158</v>
      </c>
      <c r="BD61">
        <v>2.7000000476837158</v>
      </c>
      <c r="BE61">
        <v>2.7000000476837158</v>
      </c>
      <c r="BF61" t="e">
        <v>#N/A</v>
      </c>
    </row>
    <row r="62" spans="1:58" x14ac:dyDescent="0.35">
      <c r="A62" t="s">
        <v>206</v>
      </c>
      <c r="B62">
        <v>1</v>
      </c>
      <c r="C62">
        <v>1</v>
      </c>
      <c r="D62">
        <v>1</v>
      </c>
      <c r="E62">
        <v>1</v>
      </c>
      <c r="F62">
        <v>1</v>
      </c>
      <c r="G62">
        <v>1</v>
      </c>
      <c r="H62">
        <v>1</v>
      </c>
      <c r="I62">
        <v>1</v>
      </c>
      <c r="J62">
        <v>1</v>
      </c>
      <c r="K62">
        <v>1</v>
      </c>
      <c r="L62">
        <v>1</v>
      </c>
      <c r="M62">
        <v>1</v>
      </c>
      <c r="N62">
        <v>1</v>
      </c>
      <c r="O62">
        <v>1</v>
      </c>
      <c r="P62">
        <v>1</v>
      </c>
      <c r="Q62">
        <v>1</v>
      </c>
      <c r="R62">
        <v>1</v>
      </c>
      <c r="S62">
        <v>1</v>
      </c>
      <c r="T62">
        <v>1</v>
      </c>
      <c r="U62">
        <v>1</v>
      </c>
      <c r="V62">
        <v>1</v>
      </c>
      <c r="W62">
        <v>1</v>
      </c>
      <c r="X62">
        <v>1</v>
      </c>
      <c r="Y62">
        <v>1</v>
      </c>
      <c r="Z62">
        <v>1</v>
      </c>
      <c r="AA62">
        <v>3.1126084327697754</v>
      </c>
      <c r="AB62">
        <v>2.9043333530426025</v>
      </c>
      <c r="AC62">
        <v>3.8447582721710205</v>
      </c>
      <c r="AD62">
        <v>6.1125168800354004</v>
      </c>
      <c r="AE62">
        <v>6.3400001525878906</v>
      </c>
      <c r="AF62">
        <v>8.5253000259399414</v>
      </c>
      <c r="AG62">
        <v>12.692424774169922</v>
      </c>
      <c r="AH62">
        <v>12.77418327331543</v>
      </c>
      <c r="AI62">
        <v>12.675783157348633</v>
      </c>
      <c r="AJ62">
        <v>13.160141944885254</v>
      </c>
      <c r="AK62">
        <v>13.597350120544434</v>
      </c>
      <c r="AL62">
        <v>13.774582862854004</v>
      </c>
      <c r="AM62">
        <v>14.265475273132324</v>
      </c>
      <c r="AN62">
        <v>15.266592025756836</v>
      </c>
      <c r="AO62">
        <v>16.033082962036133</v>
      </c>
      <c r="AP62">
        <v>16.415016174316406</v>
      </c>
      <c r="AQ62">
        <v>16.951616287231445</v>
      </c>
      <c r="AR62">
        <v>18.609825134277344</v>
      </c>
      <c r="AS62">
        <v>30.830707550048828</v>
      </c>
      <c r="AT62">
        <v>42.098831176757813</v>
      </c>
      <c r="AU62">
        <v>30.510637283325195</v>
      </c>
      <c r="AV62">
        <v>33.253692626953125</v>
      </c>
      <c r="AW62">
        <v>33.311862945556641</v>
      </c>
      <c r="AX62">
        <v>34.866100311279297</v>
      </c>
      <c r="AY62">
        <v>36.114051818847656</v>
      </c>
      <c r="AZ62">
        <v>37.30657958984375</v>
      </c>
      <c r="BA62">
        <v>38.231559753417969</v>
      </c>
      <c r="BB62">
        <v>39.335655212402344</v>
      </c>
      <c r="BC62">
        <v>41.808143615722656</v>
      </c>
      <c r="BD62">
        <v>43.555961608886719</v>
      </c>
      <c r="BE62">
        <v>45.05169677734375</v>
      </c>
      <c r="BF62" t="e">
        <v>#N/A</v>
      </c>
    </row>
    <row r="63" spans="1:58" x14ac:dyDescent="0.35">
      <c r="A63" t="s">
        <v>157</v>
      </c>
      <c r="B63" t="e">
        <v>#N/A</v>
      </c>
      <c r="C63" t="e">
        <v>#N/A</v>
      </c>
      <c r="D63" t="e">
        <v>#N/A</v>
      </c>
      <c r="E63" t="e">
        <v>#N/A</v>
      </c>
      <c r="F63" t="e">
        <v>#N/A</v>
      </c>
      <c r="G63" t="e">
        <v>#N/A</v>
      </c>
      <c r="H63" t="e">
        <v>#N/A</v>
      </c>
      <c r="I63" t="e">
        <v>#N/A</v>
      </c>
      <c r="J63" t="e">
        <v>#N/A</v>
      </c>
      <c r="K63" t="e">
        <v>#N/A</v>
      </c>
      <c r="L63" t="e">
        <v>#N/A</v>
      </c>
      <c r="M63" t="e">
        <v>#N/A</v>
      </c>
      <c r="N63" t="e">
        <v>#N/A</v>
      </c>
      <c r="O63" t="e">
        <v>#N/A</v>
      </c>
      <c r="P63" t="e">
        <v>#N/A</v>
      </c>
      <c r="Q63" t="e">
        <v>#N/A</v>
      </c>
      <c r="R63" t="e">
        <v>#N/A</v>
      </c>
      <c r="S63" t="e">
        <v>#N/A</v>
      </c>
      <c r="T63" t="e">
        <v>#N/A</v>
      </c>
      <c r="U63" t="e">
        <v>#N/A</v>
      </c>
      <c r="V63" t="e">
        <v>#N/A</v>
      </c>
      <c r="W63" t="e">
        <v>#N/A</v>
      </c>
      <c r="X63" t="e">
        <v>#N/A</v>
      </c>
      <c r="Y63" t="e">
        <v>#N/A</v>
      </c>
      <c r="Z63" t="e">
        <v>#N/A</v>
      </c>
      <c r="AA63" t="e">
        <v>#N/A</v>
      </c>
      <c r="AB63" t="e">
        <v>#N/A</v>
      </c>
      <c r="AC63" t="e">
        <v>#N/A</v>
      </c>
      <c r="AD63" t="e">
        <v>#N/A</v>
      </c>
      <c r="AE63" t="e">
        <v>#N/A</v>
      </c>
      <c r="AF63" t="e">
        <v>#N/A</v>
      </c>
      <c r="AG63" t="e">
        <v>#N/A</v>
      </c>
      <c r="AH63" t="e">
        <v>#N/A</v>
      </c>
      <c r="AI63" t="e">
        <v>#N/A</v>
      </c>
      <c r="AJ63" t="e">
        <v>#N/A</v>
      </c>
      <c r="AK63" t="e">
        <v>#N/A</v>
      </c>
      <c r="AL63" t="e">
        <v>#N/A</v>
      </c>
      <c r="AM63" t="e">
        <v>#N/A</v>
      </c>
      <c r="AN63" t="e">
        <v>#N/A</v>
      </c>
      <c r="AO63" t="e">
        <v>#N/A</v>
      </c>
      <c r="AP63" t="e">
        <v>#N/A</v>
      </c>
      <c r="AQ63" t="e">
        <v>#N/A</v>
      </c>
      <c r="AR63" t="e">
        <v>#N/A</v>
      </c>
      <c r="AS63" t="e">
        <v>#N/A</v>
      </c>
      <c r="AT63" t="e">
        <v>#N/A</v>
      </c>
      <c r="AU63" t="e">
        <v>#N/A</v>
      </c>
      <c r="AV63" t="e">
        <v>#N/A</v>
      </c>
      <c r="AW63" t="e">
        <v>#N/A</v>
      </c>
      <c r="AX63" t="e">
        <v>#N/A</v>
      </c>
      <c r="AY63" t="e">
        <v>#N/A</v>
      </c>
      <c r="AZ63" t="e">
        <v>#N/A</v>
      </c>
      <c r="BA63" t="e">
        <v>#N/A</v>
      </c>
      <c r="BB63" t="e">
        <v>#N/A</v>
      </c>
      <c r="BC63" t="e">
        <v>#N/A</v>
      </c>
      <c r="BD63" t="e">
        <v>#N/A</v>
      </c>
      <c r="BE63" t="e">
        <v>#N/A</v>
      </c>
      <c r="BF63" t="e">
        <v>#N/A</v>
      </c>
    </row>
    <row r="64" spans="1:58" x14ac:dyDescent="0.35">
      <c r="A64" t="s">
        <v>47</v>
      </c>
      <c r="B64" t="e">
        <v>#N/A</v>
      </c>
      <c r="C64" t="e">
        <v>#N/A</v>
      </c>
      <c r="D64" t="e">
        <v>#N/A</v>
      </c>
      <c r="E64" t="e">
        <v>#N/A</v>
      </c>
      <c r="F64" t="e">
        <v>#N/A</v>
      </c>
      <c r="G64" t="e">
        <v>#N/A</v>
      </c>
      <c r="H64" t="e">
        <v>#N/A</v>
      </c>
      <c r="I64" t="e">
        <v>#N/A</v>
      </c>
      <c r="J64" t="e">
        <v>#N/A</v>
      </c>
      <c r="K64" t="e">
        <v>#N/A</v>
      </c>
      <c r="L64" t="e">
        <v>#N/A</v>
      </c>
      <c r="M64" t="e">
        <v>#N/A</v>
      </c>
      <c r="N64" t="e">
        <v>#N/A</v>
      </c>
      <c r="O64" t="e">
        <v>#N/A</v>
      </c>
      <c r="P64" t="e">
        <v>#N/A</v>
      </c>
      <c r="Q64" t="e">
        <v>#N/A</v>
      </c>
      <c r="R64" t="e">
        <v>#N/A</v>
      </c>
      <c r="S64" t="e">
        <v>#N/A</v>
      </c>
      <c r="T64" t="e">
        <v>#N/A</v>
      </c>
      <c r="U64" t="e">
        <v>#N/A</v>
      </c>
      <c r="V64" t="e">
        <v>#N/A</v>
      </c>
      <c r="W64" t="e">
        <v>#N/A</v>
      </c>
      <c r="X64" t="e">
        <v>#N/A</v>
      </c>
      <c r="Y64" t="e">
        <v>#N/A</v>
      </c>
      <c r="Z64" t="e">
        <v>#N/A</v>
      </c>
      <c r="AA64" t="e">
        <v>#N/A</v>
      </c>
      <c r="AB64" t="e">
        <v>#N/A</v>
      </c>
      <c r="AC64" t="e">
        <v>#N/A</v>
      </c>
      <c r="AD64" t="e">
        <v>#N/A</v>
      </c>
      <c r="AE64" t="e">
        <v>#N/A</v>
      </c>
      <c r="AF64" t="e">
        <v>#N/A</v>
      </c>
      <c r="AG64" t="e">
        <v>#N/A</v>
      </c>
      <c r="AH64" t="e">
        <v>#N/A</v>
      </c>
      <c r="AI64" t="e">
        <v>#N/A</v>
      </c>
      <c r="AJ64" t="e">
        <v>#N/A</v>
      </c>
      <c r="AK64" t="e">
        <v>#N/A</v>
      </c>
      <c r="AL64" t="e">
        <v>#N/A</v>
      </c>
      <c r="AM64" t="e">
        <v>#N/A</v>
      </c>
      <c r="AN64" t="e">
        <v>#N/A</v>
      </c>
      <c r="AO64" t="e">
        <v>#N/A</v>
      </c>
      <c r="AP64" t="e">
        <v>#N/A</v>
      </c>
      <c r="AQ64" t="e">
        <v>#N/A</v>
      </c>
      <c r="AR64" t="e">
        <v>#N/A</v>
      </c>
      <c r="AS64" t="e">
        <v>#N/A</v>
      </c>
      <c r="AT64" t="e">
        <v>#N/A</v>
      </c>
      <c r="AU64" t="e">
        <v>#N/A</v>
      </c>
      <c r="AV64" t="e">
        <v>#N/A</v>
      </c>
      <c r="AW64" t="e">
        <v>#N/A</v>
      </c>
      <c r="AX64" t="e">
        <v>#N/A</v>
      </c>
      <c r="AY64" t="e">
        <v>#N/A</v>
      </c>
      <c r="AZ64" t="e">
        <v>#N/A</v>
      </c>
      <c r="BA64" t="e">
        <v>#N/A</v>
      </c>
      <c r="BB64" t="e">
        <v>#N/A</v>
      </c>
      <c r="BC64" t="e">
        <v>#N/A</v>
      </c>
      <c r="BD64" t="e">
        <v>#N/A</v>
      </c>
      <c r="BE64" t="e">
        <v>#N/A</v>
      </c>
      <c r="BF64" t="e">
        <v>#N/A</v>
      </c>
    </row>
    <row r="65" spans="1:58" x14ac:dyDescent="0.35">
      <c r="A65" t="s">
        <v>48</v>
      </c>
      <c r="B65" t="e">
        <v>#N/A</v>
      </c>
      <c r="C65" t="e">
        <v>#N/A</v>
      </c>
      <c r="D65" t="e">
        <v>#N/A</v>
      </c>
      <c r="E65" t="e">
        <v>#N/A</v>
      </c>
      <c r="F65" t="e">
        <v>#N/A</v>
      </c>
      <c r="G65" t="e">
        <v>#N/A</v>
      </c>
      <c r="H65" t="e">
        <v>#N/A</v>
      </c>
      <c r="I65" t="e">
        <v>#N/A</v>
      </c>
      <c r="J65" t="e">
        <v>#N/A</v>
      </c>
      <c r="K65" t="e">
        <v>#N/A</v>
      </c>
      <c r="L65" t="e">
        <v>#N/A</v>
      </c>
      <c r="M65" t="e">
        <v>#N/A</v>
      </c>
      <c r="N65" t="e">
        <v>#N/A</v>
      </c>
      <c r="O65" t="e">
        <v>#N/A</v>
      </c>
      <c r="P65" t="e">
        <v>#N/A</v>
      </c>
      <c r="Q65" t="e">
        <v>#N/A</v>
      </c>
      <c r="R65" t="e">
        <v>#N/A</v>
      </c>
      <c r="S65" t="e">
        <v>#N/A</v>
      </c>
      <c r="T65" t="e">
        <v>#N/A</v>
      </c>
      <c r="U65" t="e">
        <v>#N/A</v>
      </c>
      <c r="V65" t="e">
        <v>#N/A</v>
      </c>
      <c r="W65" t="e">
        <v>#N/A</v>
      </c>
      <c r="X65" t="e">
        <v>#N/A</v>
      </c>
      <c r="Y65" t="e">
        <v>#N/A</v>
      </c>
      <c r="Z65" t="e">
        <v>#N/A</v>
      </c>
      <c r="AA65" t="e">
        <v>#N/A</v>
      </c>
      <c r="AB65" t="e">
        <v>#N/A</v>
      </c>
      <c r="AC65" t="e">
        <v>#N/A</v>
      </c>
      <c r="AD65" t="e">
        <v>#N/A</v>
      </c>
      <c r="AE65" t="e">
        <v>#N/A</v>
      </c>
      <c r="AF65" t="e">
        <v>#N/A</v>
      </c>
      <c r="AG65" t="e">
        <v>#N/A</v>
      </c>
      <c r="AH65" t="e">
        <v>#N/A</v>
      </c>
      <c r="AI65" t="e">
        <v>#N/A</v>
      </c>
      <c r="AJ65" t="e">
        <v>#N/A</v>
      </c>
      <c r="AK65" t="e">
        <v>#N/A</v>
      </c>
      <c r="AL65" t="e">
        <v>#N/A</v>
      </c>
      <c r="AM65" t="e">
        <v>#N/A</v>
      </c>
      <c r="AN65" t="e">
        <v>#N/A</v>
      </c>
      <c r="AO65" t="e">
        <v>#N/A</v>
      </c>
      <c r="AP65" t="e">
        <v>#N/A</v>
      </c>
      <c r="AQ65" t="e">
        <v>#N/A</v>
      </c>
      <c r="AR65" t="e">
        <v>#N/A</v>
      </c>
      <c r="AS65" t="e">
        <v>#N/A</v>
      </c>
      <c r="AT65" t="e">
        <v>#N/A</v>
      </c>
      <c r="AU65" t="e">
        <v>#N/A</v>
      </c>
      <c r="AV65" t="e">
        <v>#N/A</v>
      </c>
      <c r="AW65" t="e">
        <v>#N/A</v>
      </c>
      <c r="AX65" t="e">
        <v>#N/A</v>
      </c>
      <c r="AY65" t="e">
        <v>#N/A</v>
      </c>
      <c r="AZ65" t="e">
        <v>#N/A</v>
      </c>
      <c r="BA65" t="e">
        <v>#N/A</v>
      </c>
      <c r="BB65" t="e">
        <v>#N/A</v>
      </c>
      <c r="BC65" t="e">
        <v>#N/A</v>
      </c>
      <c r="BD65" t="e">
        <v>#N/A</v>
      </c>
      <c r="BE65" t="e">
        <v>#N/A</v>
      </c>
      <c r="BF65" t="e">
        <v>#N/A</v>
      </c>
    </row>
    <row r="66" spans="1:58" x14ac:dyDescent="0.35">
      <c r="A66" t="s">
        <v>158</v>
      </c>
      <c r="B66" t="e">
        <v>#N/A</v>
      </c>
      <c r="C66" t="e">
        <v>#N/A</v>
      </c>
      <c r="D66" t="e">
        <v>#N/A</v>
      </c>
      <c r="E66" t="e">
        <v>#N/A</v>
      </c>
      <c r="F66" t="e">
        <v>#N/A</v>
      </c>
      <c r="G66" t="e">
        <v>#N/A</v>
      </c>
      <c r="H66" t="e">
        <v>#N/A</v>
      </c>
      <c r="I66" t="e">
        <v>#N/A</v>
      </c>
      <c r="J66" t="e">
        <v>#N/A</v>
      </c>
      <c r="K66" t="e">
        <v>#N/A</v>
      </c>
      <c r="L66" t="e">
        <v>#N/A</v>
      </c>
      <c r="M66" t="e">
        <v>#N/A</v>
      </c>
      <c r="N66" t="e">
        <v>#N/A</v>
      </c>
      <c r="O66" t="e">
        <v>#N/A</v>
      </c>
      <c r="P66" t="e">
        <v>#N/A</v>
      </c>
      <c r="Q66" t="e">
        <v>#N/A</v>
      </c>
      <c r="R66" t="e">
        <v>#N/A</v>
      </c>
      <c r="S66" t="e">
        <v>#N/A</v>
      </c>
      <c r="T66" t="e">
        <v>#N/A</v>
      </c>
      <c r="U66" t="e">
        <v>#N/A</v>
      </c>
      <c r="V66" t="e">
        <v>#N/A</v>
      </c>
      <c r="W66" t="e">
        <v>#N/A</v>
      </c>
      <c r="X66" t="e">
        <v>#N/A</v>
      </c>
      <c r="Y66" t="e">
        <v>#N/A</v>
      </c>
      <c r="Z66" t="e">
        <v>#N/A</v>
      </c>
      <c r="AA66" t="e">
        <v>#N/A</v>
      </c>
      <c r="AB66" t="e">
        <v>#N/A</v>
      </c>
      <c r="AC66" t="e">
        <v>#N/A</v>
      </c>
      <c r="AD66" t="e">
        <v>#N/A</v>
      </c>
      <c r="AE66" t="e">
        <v>#N/A</v>
      </c>
      <c r="AF66" t="e">
        <v>#N/A</v>
      </c>
      <c r="AG66" t="e">
        <v>#N/A</v>
      </c>
      <c r="AH66" t="e">
        <v>#N/A</v>
      </c>
      <c r="AI66" t="e">
        <v>#N/A</v>
      </c>
      <c r="AJ66" t="e">
        <v>#N/A</v>
      </c>
      <c r="AK66" t="e">
        <v>#N/A</v>
      </c>
      <c r="AL66" t="e">
        <v>#N/A</v>
      </c>
      <c r="AM66" t="e">
        <v>#N/A</v>
      </c>
      <c r="AN66" t="e">
        <v>#N/A</v>
      </c>
      <c r="AO66" t="e">
        <v>#N/A</v>
      </c>
      <c r="AP66" t="e">
        <v>#N/A</v>
      </c>
      <c r="AQ66" t="e">
        <v>#N/A</v>
      </c>
      <c r="AR66" t="e">
        <v>#N/A</v>
      </c>
      <c r="AS66" t="e">
        <v>#N/A</v>
      </c>
      <c r="AT66" t="e">
        <v>#N/A</v>
      </c>
      <c r="AU66" t="e">
        <v>#N/A</v>
      </c>
      <c r="AV66" t="e">
        <v>#N/A</v>
      </c>
      <c r="AW66" t="e">
        <v>#N/A</v>
      </c>
      <c r="AX66" t="e">
        <v>#N/A</v>
      </c>
      <c r="AY66" t="e">
        <v>#N/A</v>
      </c>
      <c r="AZ66" t="e">
        <v>#N/A</v>
      </c>
      <c r="BA66" t="e">
        <v>#N/A</v>
      </c>
      <c r="BB66" t="e">
        <v>#N/A</v>
      </c>
      <c r="BC66" t="e">
        <v>#N/A</v>
      </c>
      <c r="BD66" t="e">
        <v>#N/A</v>
      </c>
      <c r="BE66" t="e">
        <v>#N/A</v>
      </c>
      <c r="BF66" t="e">
        <v>#N/A</v>
      </c>
    </row>
    <row r="67" spans="1:58" x14ac:dyDescent="0.35">
      <c r="A67" t="s">
        <v>207</v>
      </c>
      <c r="B67" t="e">
        <v>#N/A</v>
      </c>
      <c r="C67" t="e">
        <v>#N/A</v>
      </c>
      <c r="D67" t="e">
        <v>#N/A</v>
      </c>
      <c r="E67" t="e">
        <v>#N/A</v>
      </c>
      <c r="F67" t="e">
        <v>#N/A</v>
      </c>
      <c r="G67" t="e">
        <v>#N/A</v>
      </c>
      <c r="H67" t="e">
        <v>#N/A</v>
      </c>
      <c r="I67" t="e">
        <v>#N/A</v>
      </c>
      <c r="J67" t="e">
        <v>#N/A</v>
      </c>
      <c r="K67" t="e">
        <v>#N/A</v>
      </c>
      <c r="L67" t="e">
        <v>#N/A</v>
      </c>
      <c r="M67" t="e">
        <v>#N/A</v>
      </c>
      <c r="N67" t="e">
        <v>#N/A</v>
      </c>
      <c r="O67" t="e">
        <v>#N/A</v>
      </c>
      <c r="P67" t="e">
        <v>#N/A</v>
      </c>
      <c r="Q67" t="e">
        <v>#N/A</v>
      </c>
      <c r="R67" t="e">
        <v>#N/A</v>
      </c>
      <c r="S67" t="e">
        <v>#N/A</v>
      </c>
      <c r="T67" t="e">
        <v>#N/A</v>
      </c>
      <c r="U67" t="e">
        <v>#N/A</v>
      </c>
      <c r="V67" t="e">
        <v>#N/A</v>
      </c>
      <c r="W67" t="e">
        <v>#N/A</v>
      </c>
      <c r="X67" t="e">
        <v>#N/A</v>
      </c>
      <c r="Y67" t="e">
        <v>#N/A</v>
      </c>
      <c r="Z67" t="e">
        <v>#N/A</v>
      </c>
      <c r="AA67" t="e">
        <v>#N/A</v>
      </c>
      <c r="AB67" t="e">
        <v>#N/A</v>
      </c>
      <c r="AC67" t="e">
        <v>#N/A</v>
      </c>
      <c r="AD67" t="e">
        <v>#N/A</v>
      </c>
      <c r="AE67" t="e">
        <v>#N/A</v>
      </c>
      <c r="AF67" t="e">
        <v>#N/A</v>
      </c>
      <c r="AG67" t="e">
        <v>#N/A</v>
      </c>
      <c r="AH67" t="e">
        <v>#N/A</v>
      </c>
      <c r="AI67" t="e">
        <v>#N/A</v>
      </c>
      <c r="AJ67" t="e">
        <v>#N/A</v>
      </c>
      <c r="AK67" t="e">
        <v>#N/A</v>
      </c>
      <c r="AL67" t="e">
        <v>#N/A</v>
      </c>
      <c r="AM67" t="e">
        <v>#N/A</v>
      </c>
      <c r="AN67" t="e">
        <v>#N/A</v>
      </c>
      <c r="AO67" t="e">
        <v>#N/A</v>
      </c>
      <c r="AP67" t="e">
        <v>#N/A</v>
      </c>
      <c r="AQ67" t="e">
        <v>#N/A</v>
      </c>
      <c r="AR67" t="e">
        <v>#N/A</v>
      </c>
      <c r="AS67" t="e">
        <v>#N/A</v>
      </c>
      <c r="AT67" t="e">
        <v>#N/A</v>
      </c>
      <c r="AU67" t="e">
        <v>#N/A</v>
      </c>
      <c r="AV67" t="e">
        <v>#N/A</v>
      </c>
      <c r="AW67" t="e">
        <v>#N/A</v>
      </c>
      <c r="AX67" t="e">
        <v>#N/A</v>
      </c>
      <c r="AY67" t="e">
        <v>#N/A</v>
      </c>
      <c r="AZ67" t="e">
        <v>#N/A</v>
      </c>
      <c r="BA67" t="e">
        <v>#N/A</v>
      </c>
      <c r="BB67" t="e">
        <v>#N/A</v>
      </c>
      <c r="BC67" t="e">
        <v>#N/A</v>
      </c>
      <c r="BD67" t="e">
        <v>#N/A</v>
      </c>
      <c r="BE67" t="e">
        <v>#N/A</v>
      </c>
      <c r="BF67" t="e">
        <v>#N/A</v>
      </c>
    </row>
    <row r="68" spans="1:58" x14ac:dyDescent="0.35">
      <c r="A68" t="s">
        <v>208</v>
      </c>
      <c r="B68">
        <v>0.34824198484420776</v>
      </c>
      <c r="C68">
        <v>0.34824198484420776</v>
      </c>
      <c r="D68">
        <v>0.40448912978172302</v>
      </c>
      <c r="E68">
        <v>0.43478259444236755</v>
      </c>
      <c r="F68">
        <v>0.43478259444236755</v>
      </c>
      <c r="G68">
        <v>0.43478259444236755</v>
      </c>
      <c r="H68">
        <v>0.43478259444236755</v>
      </c>
      <c r="I68">
        <v>0.43478259444236755</v>
      </c>
      <c r="J68">
        <v>0.43478259444236755</v>
      </c>
      <c r="K68">
        <v>0.43478259444236755</v>
      </c>
      <c r="L68">
        <v>0.43478259444236755</v>
      </c>
      <c r="M68">
        <v>0.43478301167488098</v>
      </c>
      <c r="N68">
        <v>0.43478259444236755</v>
      </c>
      <c r="O68">
        <v>0.3979562520980835</v>
      </c>
      <c r="P68">
        <v>0.3913036584854126</v>
      </c>
      <c r="Q68">
        <v>0.3913036584854126</v>
      </c>
      <c r="R68">
        <v>0.3913036584854126</v>
      </c>
      <c r="S68">
        <v>0.3913036584854126</v>
      </c>
      <c r="T68">
        <v>0.3913036584854126</v>
      </c>
      <c r="U68">
        <v>0.70000070333480835</v>
      </c>
      <c r="V68">
        <v>0.70000070333480835</v>
      </c>
      <c r="W68">
        <v>0.70000070333480835</v>
      </c>
      <c r="X68">
        <v>0.70000070333480835</v>
      </c>
      <c r="Y68">
        <v>0.70000070333480835</v>
      </c>
      <c r="Z68">
        <v>0.70000070333480835</v>
      </c>
      <c r="AA68">
        <v>0.70000070333480835</v>
      </c>
      <c r="AB68">
        <v>0.70000070333480835</v>
      </c>
      <c r="AC68">
        <v>0.70000070333480835</v>
      </c>
      <c r="AD68">
        <v>0.70000070333480835</v>
      </c>
      <c r="AE68">
        <v>0.86666667461395264</v>
      </c>
      <c r="AF68">
        <v>1.5499999523162842</v>
      </c>
      <c r="AG68">
        <v>3.1380083560943604</v>
      </c>
      <c r="AH68">
        <v>3.3217482566833496</v>
      </c>
      <c r="AI68">
        <v>3.3525176048278809</v>
      </c>
      <c r="AJ68">
        <v>3.3851332664489746</v>
      </c>
      <c r="AK68">
        <v>3.3922083377838135</v>
      </c>
      <c r="AL68">
        <v>3.3914833068847656</v>
      </c>
      <c r="AM68">
        <v>3.3887500762939453</v>
      </c>
      <c r="AN68">
        <v>3.3880000114440918</v>
      </c>
      <c r="AO68">
        <v>3.3952500820159912</v>
      </c>
      <c r="AP68">
        <v>3.4720499515533447</v>
      </c>
      <c r="AQ68">
        <v>3.9730000495910645</v>
      </c>
      <c r="AR68">
        <v>4.499666690826416</v>
      </c>
      <c r="AS68">
        <v>5.8508749008178711</v>
      </c>
      <c r="AT68">
        <v>6.1962418556213379</v>
      </c>
      <c r="AU68">
        <v>5.7788333892822266</v>
      </c>
      <c r="AV68">
        <v>5.7331666946411133</v>
      </c>
      <c r="AW68">
        <v>5.6354331970214844</v>
      </c>
      <c r="AX68">
        <v>5.432499885559082</v>
      </c>
      <c r="AY68">
        <v>5.544553279876709</v>
      </c>
      <c r="AZ68">
        <v>5.6219429969787598</v>
      </c>
      <c r="BA68">
        <v>5.9328274726867676</v>
      </c>
      <c r="BB68">
        <v>6.056058406829834</v>
      </c>
      <c r="BC68">
        <v>6.8703250885009766</v>
      </c>
      <c r="BD68">
        <v>7.077608585357666</v>
      </c>
      <c r="BE68">
        <v>7.691258430480957</v>
      </c>
      <c r="BF68" t="e">
        <v>#N/A</v>
      </c>
    </row>
    <row r="69" spans="1:58" x14ac:dyDescent="0.35">
      <c r="A69" t="s">
        <v>209</v>
      </c>
      <c r="B69">
        <v>2.5</v>
      </c>
      <c r="C69">
        <v>2.5</v>
      </c>
      <c r="D69">
        <v>2.5</v>
      </c>
      <c r="E69">
        <v>2.5</v>
      </c>
      <c r="F69">
        <v>2.5</v>
      </c>
      <c r="G69">
        <v>2.5</v>
      </c>
      <c r="H69">
        <v>2.5</v>
      </c>
      <c r="I69">
        <v>2.5</v>
      </c>
      <c r="J69">
        <v>2.5</v>
      </c>
      <c r="K69">
        <v>2.5</v>
      </c>
      <c r="L69">
        <v>2.5</v>
      </c>
      <c r="M69">
        <v>2.5</v>
      </c>
      <c r="N69">
        <v>2.5000138282775879</v>
      </c>
      <c r="O69">
        <v>2.5000042915344238</v>
      </c>
      <c r="P69">
        <v>2.4999978542327881</v>
      </c>
      <c r="Q69">
        <v>2.5</v>
      </c>
      <c r="R69">
        <v>2.5</v>
      </c>
      <c r="S69">
        <v>2.5</v>
      </c>
      <c r="T69">
        <v>2.5</v>
      </c>
      <c r="U69">
        <v>2.5</v>
      </c>
      <c r="V69">
        <v>2.5</v>
      </c>
      <c r="W69">
        <v>2.5</v>
      </c>
      <c r="X69">
        <v>2.5</v>
      </c>
      <c r="Y69">
        <v>2.5</v>
      </c>
      <c r="Z69">
        <v>2.5</v>
      </c>
      <c r="AA69">
        <v>2.5</v>
      </c>
      <c r="AB69">
        <v>4.8521499633789062</v>
      </c>
      <c r="AC69">
        <v>5</v>
      </c>
      <c r="AD69">
        <v>5</v>
      </c>
      <c r="AE69">
        <v>5</v>
      </c>
      <c r="AF69">
        <v>6.8483333587646484</v>
      </c>
      <c r="AG69">
        <v>8.0166664123535156</v>
      </c>
      <c r="AH69">
        <v>8.3608331680297852</v>
      </c>
      <c r="AI69">
        <v>8.7025079727172852</v>
      </c>
      <c r="AJ69">
        <v>8.7287502288818359</v>
      </c>
      <c r="AK69">
        <v>8.7545833587646484</v>
      </c>
      <c r="AL69">
        <v>8.755000114440918</v>
      </c>
      <c r="AM69">
        <v>8.7562503814697266</v>
      </c>
      <c r="AN69">
        <v>8.755000114440918</v>
      </c>
      <c r="AO69">
        <v>8.755000114440918</v>
      </c>
      <c r="AP69">
        <v>8.755000114440918</v>
      </c>
      <c r="AQ69">
        <v>8.75</v>
      </c>
      <c r="AR69">
        <v>8.75</v>
      </c>
      <c r="AS69">
        <v>8.75</v>
      </c>
      <c r="AT69">
        <v>8.75</v>
      </c>
      <c r="AU69">
        <v>8.75</v>
      </c>
      <c r="AV69">
        <v>8.75</v>
      </c>
      <c r="AW69">
        <v>8.75</v>
      </c>
      <c r="AX69">
        <v>8.75</v>
      </c>
      <c r="AY69">
        <v>8.75</v>
      </c>
      <c r="AZ69">
        <v>8.75</v>
      </c>
      <c r="BA69">
        <v>8.75</v>
      </c>
      <c r="BB69">
        <v>8.75</v>
      </c>
      <c r="BC69">
        <v>8.75</v>
      </c>
      <c r="BD69">
        <v>8.75</v>
      </c>
      <c r="BE69">
        <v>8.75</v>
      </c>
      <c r="BF69" t="e">
        <v>#N/A</v>
      </c>
    </row>
    <row r="70" spans="1:58" x14ac:dyDescent="0.35">
      <c r="A70" t="s">
        <v>210</v>
      </c>
      <c r="B70">
        <v>245.19509887695312</v>
      </c>
      <c r="C70">
        <v>245.26010131835937</v>
      </c>
      <c r="D70">
        <v>245.01385498046875</v>
      </c>
      <c r="E70">
        <v>245.016357421875</v>
      </c>
      <c r="F70">
        <v>245.02719116210937</v>
      </c>
      <c r="G70">
        <v>245.06092834472656</v>
      </c>
      <c r="H70">
        <v>245.67843627929687</v>
      </c>
      <c r="I70">
        <v>246.00093078613281</v>
      </c>
      <c r="J70">
        <v>247.564697265625</v>
      </c>
      <c r="K70">
        <v>259.9605712890625</v>
      </c>
      <c r="L70">
        <v>276.40313720703125</v>
      </c>
      <c r="M70">
        <v>258.65524291992187</v>
      </c>
      <c r="N70">
        <v>252.02763366699219</v>
      </c>
      <c r="O70">
        <v>222.88919067382812</v>
      </c>
      <c r="P70">
        <v>240.70466613769531</v>
      </c>
      <c r="Q70">
        <v>214.31289672851562</v>
      </c>
      <c r="R70">
        <v>238.95050048828125</v>
      </c>
      <c r="S70">
        <v>245.6796875</v>
      </c>
      <c r="T70">
        <v>225.65585327148437</v>
      </c>
      <c r="U70">
        <v>212.72164916992187</v>
      </c>
      <c r="V70">
        <v>211.27955627441406</v>
      </c>
      <c r="W70">
        <v>271.7314453125</v>
      </c>
      <c r="X70">
        <v>328.60626220703125</v>
      </c>
      <c r="Y70">
        <v>381.0660400390625</v>
      </c>
      <c r="Z70">
        <v>436.9566650390625</v>
      </c>
      <c r="AA70">
        <v>449.26296997070312</v>
      </c>
      <c r="AB70">
        <v>346.305908203125</v>
      </c>
      <c r="AC70">
        <v>300.53656005859375</v>
      </c>
      <c r="AD70">
        <v>297.84820556640625</v>
      </c>
      <c r="AE70">
        <v>319.00830078125</v>
      </c>
      <c r="AF70">
        <v>272.26480102539062</v>
      </c>
      <c r="AG70">
        <v>282.10690307617187</v>
      </c>
      <c r="AH70">
        <v>264.69180297851562</v>
      </c>
      <c r="AI70">
        <v>283.16256713867187</v>
      </c>
      <c r="AJ70">
        <v>555.2047119140625</v>
      </c>
      <c r="AK70">
        <v>499.1484375</v>
      </c>
      <c r="AL70">
        <v>511.55242919921875</v>
      </c>
      <c r="AM70">
        <v>583.66937255859375</v>
      </c>
      <c r="AN70">
        <v>589.9517822265625</v>
      </c>
      <c r="AO70">
        <v>615.69915771484375</v>
      </c>
      <c r="AP70">
        <v>711.97625732421875</v>
      </c>
      <c r="AQ70">
        <v>733.03851318359375</v>
      </c>
      <c r="AR70">
        <v>696.98822021484375</v>
      </c>
      <c r="AS70">
        <v>581.2003173828125</v>
      </c>
      <c r="AT70">
        <v>528.2847900390625</v>
      </c>
      <c r="AU70">
        <v>527.4681396484375</v>
      </c>
      <c r="AV70">
        <v>522.89013671875</v>
      </c>
      <c r="AW70">
        <v>479.26678466796875</v>
      </c>
      <c r="AX70">
        <v>447.80526733398438</v>
      </c>
      <c r="AY70">
        <v>472.186279296875</v>
      </c>
      <c r="AZ70">
        <v>495.27700805664062</v>
      </c>
      <c r="BA70">
        <v>471.86611938476562</v>
      </c>
      <c r="BB70">
        <v>510.52713012695312</v>
      </c>
      <c r="BC70">
        <v>494.0400390625</v>
      </c>
      <c r="BD70">
        <v>494.41494750976563</v>
      </c>
      <c r="BE70">
        <v>591.44952392578125</v>
      </c>
      <c r="BF70" t="e">
        <v>#N/A</v>
      </c>
    </row>
    <row r="71" spans="1:58" x14ac:dyDescent="0.35">
      <c r="A71" t="s">
        <v>211</v>
      </c>
      <c r="B71">
        <v>2.4868590831756592</v>
      </c>
      <c r="C71">
        <v>2.4868590831756592</v>
      </c>
      <c r="D71">
        <v>2.4868590831756592</v>
      </c>
      <c r="E71">
        <v>2.488152027130127</v>
      </c>
      <c r="F71">
        <v>2.5023736953735352</v>
      </c>
      <c r="G71">
        <v>2.5023736953735352</v>
      </c>
      <c r="H71">
        <v>2.5023736953735352</v>
      </c>
      <c r="I71">
        <v>2.5023736953735352</v>
      </c>
      <c r="J71">
        <v>2.5023736953735352</v>
      </c>
      <c r="K71">
        <v>2.5023736953735352</v>
      </c>
      <c r="L71">
        <v>2.5023736953735352</v>
      </c>
      <c r="M71">
        <v>2.495842456817627</v>
      </c>
      <c r="N71">
        <v>2.3021838665008545</v>
      </c>
      <c r="O71">
        <v>2.1007428169250488</v>
      </c>
      <c r="P71">
        <v>2.0719654560089111</v>
      </c>
      <c r="Q71">
        <v>2.0719654560089111</v>
      </c>
      <c r="R71">
        <v>2.0719654560089111</v>
      </c>
      <c r="S71">
        <v>2.0719654560089111</v>
      </c>
      <c r="T71">
        <v>2.0719654560089111</v>
      </c>
      <c r="U71">
        <v>2.0719654560089111</v>
      </c>
      <c r="V71">
        <v>2.0719654560089111</v>
      </c>
      <c r="W71">
        <v>2.0719654560089111</v>
      </c>
      <c r="X71">
        <v>2.0719654560089111</v>
      </c>
      <c r="Y71">
        <v>2.0719654560089111</v>
      </c>
      <c r="Z71">
        <v>2.0719654560089111</v>
      </c>
      <c r="AA71">
        <v>2.0719654560089111</v>
      </c>
      <c r="AB71">
        <v>2.0719654560089111</v>
      </c>
      <c r="AC71">
        <v>2.0719654560089111</v>
      </c>
      <c r="AD71">
        <v>2.0719654560089111</v>
      </c>
      <c r="AE71">
        <v>2.0719654560089111</v>
      </c>
      <c r="AF71">
        <v>2.0719654560089111</v>
      </c>
      <c r="AG71">
        <v>2.0719654560089111</v>
      </c>
      <c r="AH71">
        <v>2.8051609992980957</v>
      </c>
      <c r="AI71">
        <v>5.0047473907470703</v>
      </c>
      <c r="AJ71">
        <v>5.470189094543457</v>
      </c>
      <c r="AK71">
        <v>6.1641807556152344</v>
      </c>
      <c r="AL71">
        <v>6.3577060699462891</v>
      </c>
      <c r="AM71">
        <v>6.8372750282287598</v>
      </c>
      <c r="AN71">
        <v>7.3619303703308105</v>
      </c>
      <c r="AO71">
        <v>8.1526336669921875</v>
      </c>
      <c r="AP71">
        <v>9.625</v>
      </c>
      <c r="AQ71">
        <v>11.309452056884766</v>
      </c>
      <c r="AR71">
        <v>13.958193778991699</v>
      </c>
      <c r="AS71">
        <v>13.877890586853027</v>
      </c>
      <c r="AT71">
        <v>13.787500381469727</v>
      </c>
      <c r="AU71">
        <v>15.367917060852051</v>
      </c>
      <c r="AV71">
        <v>15.375</v>
      </c>
      <c r="AW71">
        <v>15.375</v>
      </c>
      <c r="AX71">
        <v>15.375</v>
      </c>
      <c r="AY71">
        <v>15.375</v>
      </c>
      <c r="AZ71">
        <v>15.375</v>
      </c>
      <c r="BA71">
        <v>15.375</v>
      </c>
      <c r="BB71">
        <v>15.375</v>
      </c>
      <c r="BC71">
        <v>15.375</v>
      </c>
      <c r="BD71">
        <v>15.375</v>
      </c>
      <c r="BE71" t="e">
        <v>#N/A</v>
      </c>
      <c r="BF71" t="e">
        <v>#N/A</v>
      </c>
    </row>
    <row r="72" spans="1:58" x14ac:dyDescent="0.35">
      <c r="A72" t="s">
        <v>212</v>
      </c>
      <c r="B72" t="e">
        <v>#N/A</v>
      </c>
      <c r="C72" t="e">
        <v>#N/A</v>
      </c>
      <c r="D72" t="e">
        <v>#N/A</v>
      </c>
      <c r="E72" t="e">
        <v>#N/A</v>
      </c>
      <c r="F72" t="e">
        <v>#N/A</v>
      </c>
      <c r="G72" t="e">
        <v>#N/A</v>
      </c>
      <c r="H72" t="e">
        <v>#N/A</v>
      </c>
      <c r="I72" t="e">
        <v>#N/A</v>
      </c>
      <c r="J72" t="e">
        <v>#N/A</v>
      </c>
      <c r="K72" t="e">
        <v>#N/A</v>
      </c>
      <c r="L72" t="e">
        <v>#N/A</v>
      </c>
      <c r="M72" t="e">
        <v>#N/A</v>
      </c>
      <c r="N72" t="e">
        <v>#N/A</v>
      </c>
      <c r="O72" t="e">
        <v>#N/A</v>
      </c>
      <c r="P72" t="e">
        <v>#N/A</v>
      </c>
      <c r="Q72" t="e">
        <v>#N/A</v>
      </c>
      <c r="R72" t="e">
        <v>#N/A</v>
      </c>
      <c r="S72" t="e">
        <v>#N/A</v>
      </c>
      <c r="T72" t="e">
        <v>#N/A</v>
      </c>
      <c r="U72" t="e">
        <v>#N/A</v>
      </c>
      <c r="V72" t="e">
        <v>#N/A</v>
      </c>
      <c r="W72" t="e">
        <v>#N/A</v>
      </c>
      <c r="X72" t="e">
        <v>#N/A</v>
      </c>
      <c r="Y72" t="e">
        <v>#N/A</v>
      </c>
      <c r="Z72" t="e">
        <v>#N/A</v>
      </c>
      <c r="AA72" t="e">
        <v>#N/A</v>
      </c>
      <c r="AB72" t="e">
        <v>#N/A</v>
      </c>
      <c r="AC72" t="e">
        <v>#N/A</v>
      </c>
      <c r="AD72" t="e">
        <v>#N/A</v>
      </c>
      <c r="AE72" t="e">
        <v>#N/A</v>
      </c>
      <c r="AF72" t="e">
        <v>#N/A</v>
      </c>
      <c r="AG72" t="e">
        <v>#N/A</v>
      </c>
      <c r="AH72" t="e">
        <v>#N/A</v>
      </c>
      <c r="AI72">
        <v>13.222749710083008</v>
      </c>
      <c r="AJ72">
        <v>12.991250038146973</v>
      </c>
      <c r="AK72">
        <v>11.464750289916992</v>
      </c>
      <c r="AL72">
        <v>12.038000106811523</v>
      </c>
      <c r="AM72">
        <v>13.881750106811523</v>
      </c>
      <c r="AN72">
        <v>14.074666976928711</v>
      </c>
      <c r="AO72">
        <v>14.677583694458008</v>
      </c>
      <c r="AP72">
        <v>16.968637466430664</v>
      </c>
      <c r="AQ72">
        <v>17.478071212768555</v>
      </c>
      <c r="AR72">
        <v>16.611791610717773</v>
      </c>
      <c r="AS72">
        <v>13.856410980224609</v>
      </c>
      <c r="AT72">
        <v>12.595563888549805</v>
      </c>
      <c r="AU72">
        <v>12.583786964416504</v>
      </c>
      <c r="AV72">
        <v>12.465483665466309</v>
      </c>
      <c r="AW72">
        <v>11.433853149414063</v>
      </c>
      <c r="AX72">
        <v>10.694442749023438</v>
      </c>
      <c r="AY72">
        <v>11.257431030273438</v>
      </c>
      <c r="AZ72">
        <v>11.806848526000977</v>
      </c>
      <c r="BA72" t="e">
        <v>#N/A</v>
      </c>
      <c r="BB72" t="e">
        <v>#N/A</v>
      </c>
      <c r="BC72" t="e">
        <v>#N/A</v>
      </c>
      <c r="BD72" t="e">
        <v>#N/A</v>
      </c>
      <c r="BE72" t="e">
        <v>#N/A</v>
      </c>
      <c r="BF72" t="e">
        <v>#N/A</v>
      </c>
    </row>
    <row r="73" spans="1:58" x14ac:dyDescent="0.35">
      <c r="A73" t="s">
        <v>213</v>
      </c>
      <c r="B73">
        <v>2.4844698905944824</v>
      </c>
      <c r="C73">
        <v>2.4844698905944824</v>
      </c>
      <c r="D73">
        <v>2.4844698905944824</v>
      </c>
      <c r="E73">
        <v>2.4844698905944824</v>
      </c>
      <c r="F73">
        <v>2.5</v>
      </c>
      <c r="G73">
        <v>2.5</v>
      </c>
      <c r="H73">
        <v>2.5</v>
      </c>
      <c r="I73">
        <v>2.5</v>
      </c>
      <c r="J73">
        <v>2.5</v>
      </c>
      <c r="K73">
        <v>2.5</v>
      </c>
      <c r="L73">
        <v>2.5</v>
      </c>
      <c r="M73">
        <v>2.4934749603271484</v>
      </c>
      <c r="N73">
        <v>2.2999999523162842</v>
      </c>
      <c r="O73">
        <v>2.098750114440918</v>
      </c>
      <c r="P73">
        <v>2.0699999332427979</v>
      </c>
      <c r="Q73">
        <v>2.0699999332427979</v>
      </c>
      <c r="R73">
        <v>2.0699999332427979</v>
      </c>
      <c r="S73">
        <v>2.0699999332427979</v>
      </c>
      <c r="T73">
        <v>2.0699999332427979</v>
      </c>
      <c r="U73">
        <v>2.0699999332427979</v>
      </c>
      <c r="V73">
        <v>2.0699999332427979</v>
      </c>
      <c r="W73">
        <v>2.0699999332427979</v>
      </c>
      <c r="X73">
        <v>2.0699999332427979</v>
      </c>
      <c r="Y73">
        <v>2.0699999332427979</v>
      </c>
      <c r="Z73">
        <v>2.0699999332427979</v>
      </c>
      <c r="AA73">
        <v>2.0699999332427979</v>
      </c>
      <c r="AB73">
        <v>2.0699999332427979</v>
      </c>
      <c r="AC73">
        <v>2.0699999332427979</v>
      </c>
      <c r="AD73">
        <v>2.0699999332427979</v>
      </c>
      <c r="AE73">
        <v>2.0699999332427979</v>
      </c>
      <c r="AF73">
        <v>2.0699999332427979</v>
      </c>
      <c r="AG73">
        <v>2.0699999332427979</v>
      </c>
      <c r="AH73">
        <v>2.8025000095367432</v>
      </c>
      <c r="AI73">
        <v>5</v>
      </c>
      <c r="AJ73">
        <v>5.4650001525878906</v>
      </c>
      <c r="AK73">
        <v>6.1583333015441895</v>
      </c>
      <c r="AL73">
        <v>6.3516750335693359</v>
      </c>
      <c r="AM73">
        <v>6.7093415260314941</v>
      </c>
      <c r="AN73">
        <v>7.115908145904541</v>
      </c>
      <c r="AO73">
        <v>7.9422497749328613</v>
      </c>
      <c r="AP73">
        <v>8.2172584533691406</v>
      </c>
      <c r="AQ73">
        <v>8.4574918746948242</v>
      </c>
      <c r="AR73">
        <v>8.5677499771118164</v>
      </c>
      <c r="AS73">
        <v>8.5996837615966797</v>
      </c>
      <c r="AT73">
        <v>8.6355829238891602</v>
      </c>
      <c r="AU73">
        <v>8.6664419174194336</v>
      </c>
      <c r="AV73">
        <v>8.6986160278320312</v>
      </c>
      <c r="AW73">
        <v>8.9659500122070312</v>
      </c>
      <c r="AX73">
        <v>9.5997419357299805</v>
      </c>
      <c r="AY73">
        <v>11.777599334716797</v>
      </c>
      <c r="AZ73">
        <v>14.409589767456055</v>
      </c>
      <c r="BA73">
        <v>16.899225234985352</v>
      </c>
      <c r="BB73">
        <v>17.704761505126953</v>
      </c>
      <c r="BC73" t="e">
        <v>#N/A</v>
      </c>
      <c r="BD73" t="e">
        <v>#N/A</v>
      </c>
      <c r="BE73" t="e">
        <v>#N/A</v>
      </c>
      <c r="BF73" t="e">
        <v>#N/A</v>
      </c>
    </row>
    <row r="74" spans="1:58" x14ac:dyDescent="0.35">
      <c r="A74" t="s">
        <v>159</v>
      </c>
      <c r="B74" t="e">
        <v>#N/A</v>
      </c>
      <c r="C74" t="e">
        <v>#N/A</v>
      </c>
      <c r="D74" t="e">
        <v>#N/A</v>
      </c>
      <c r="E74" t="e">
        <v>#N/A</v>
      </c>
      <c r="F74" t="e">
        <v>#N/A</v>
      </c>
      <c r="G74" t="e">
        <v>#N/A</v>
      </c>
      <c r="H74" t="e">
        <v>#N/A</v>
      </c>
      <c r="I74" t="e">
        <v>#N/A</v>
      </c>
      <c r="J74" t="e">
        <v>#N/A</v>
      </c>
      <c r="K74" t="e">
        <v>#N/A</v>
      </c>
      <c r="L74" t="e">
        <v>#N/A</v>
      </c>
      <c r="M74" t="e">
        <v>#N/A</v>
      </c>
      <c r="N74" t="e">
        <v>#N/A</v>
      </c>
      <c r="O74" t="e">
        <v>#N/A</v>
      </c>
      <c r="P74" t="e">
        <v>#N/A</v>
      </c>
      <c r="Q74" t="e">
        <v>#N/A</v>
      </c>
      <c r="R74" t="e">
        <v>#N/A</v>
      </c>
      <c r="S74" t="e">
        <v>#N/A</v>
      </c>
      <c r="T74" t="e">
        <v>#N/A</v>
      </c>
      <c r="U74" t="e">
        <v>#N/A</v>
      </c>
      <c r="V74" t="e">
        <v>#N/A</v>
      </c>
      <c r="W74" t="e">
        <v>#N/A</v>
      </c>
      <c r="X74" t="e">
        <v>#N/A</v>
      </c>
      <c r="Y74" t="e">
        <v>#N/A</v>
      </c>
      <c r="Z74" t="e">
        <v>#N/A</v>
      </c>
      <c r="AA74" t="e">
        <v>#N/A</v>
      </c>
      <c r="AB74" t="e">
        <v>#N/A</v>
      </c>
      <c r="AC74" t="e">
        <v>#N/A</v>
      </c>
      <c r="AD74" t="e">
        <v>#N/A</v>
      </c>
      <c r="AE74" t="e">
        <v>#N/A</v>
      </c>
      <c r="AF74" t="e">
        <v>#N/A</v>
      </c>
      <c r="AG74" t="e">
        <v>#N/A</v>
      </c>
      <c r="AH74" t="e">
        <v>#N/A</v>
      </c>
      <c r="AI74" t="e">
        <v>#N/A</v>
      </c>
      <c r="AJ74" t="e">
        <v>#N/A</v>
      </c>
      <c r="AK74" t="e">
        <v>#N/A</v>
      </c>
      <c r="AL74" t="e">
        <v>#N/A</v>
      </c>
      <c r="AM74" t="e">
        <v>#N/A</v>
      </c>
      <c r="AN74" t="e">
        <v>#N/A</v>
      </c>
      <c r="AO74">
        <v>0.93862730264663696</v>
      </c>
      <c r="AP74">
        <v>1.0854008197784424</v>
      </c>
      <c r="AQ74">
        <v>1.1175099611282349</v>
      </c>
      <c r="AR74">
        <v>1.0625516176223755</v>
      </c>
      <c r="AS74">
        <v>0.88603419065475464</v>
      </c>
      <c r="AT74">
        <v>0.80536502599716187</v>
      </c>
      <c r="AU74">
        <v>0.80412000417709351</v>
      </c>
      <c r="AV74">
        <v>0.79714083671569824</v>
      </c>
      <c r="AW74">
        <v>0.73063749074935913</v>
      </c>
      <c r="AX74">
        <v>0.68267470598220825</v>
      </c>
      <c r="AY74">
        <v>0.71984338760375977</v>
      </c>
      <c r="AZ74">
        <v>0.75504493713378906</v>
      </c>
      <c r="BA74">
        <v>0.71935522556304932</v>
      </c>
      <c r="BB74">
        <v>0.77829360961914063</v>
      </c>
      <c r="BC74">
        <v>0.75315916538238525</v>
      </c>
      <c r="BD74">
        <v>0.75373071432113647</v>
      </c>
      <c r="BE74">
        <v>0.90165895223617554</v>
      </c>
      <c r="BF74" t="e">
        <v>#N/A</v>
      </c>
    </row>
    <row r="75" spans="1:58" x14ac:dyDescent="0.35">
      <c r="A75" t="s">
        <v>23</v>
      </c>
      <c r="B75" t="e">
        <v>#N/A</v>
      </c>
      <c r="C75" t="e">
        <v>#N/A</v>
      </c>
      <c r="D75" t="e">
        <v>#N/A</v>
      </c>
      <c r="E75" t="e">
        <v>#N/A</v>
      </c>
      <c r="F75" t="e">
        <v>#N/A</v>
      </c>
      <c r="G75" t="e">
        <v>#N/A</v>
      </c>
      <c r="H75" t="e">
        <v>#N/A</v>
      </c>
      <c r="I75" t="e">
        <v>#N/A</v>
      </c>
      <c r="J75" t="e">
        <v>#N/A</v>
      </c>
      <c r="K75" t="e">
        <v>#N/A</v>
      </c>
      <c r="L75" t="e">
        <v>#N/A</v>
      </c>
      <c r="M75" t="e">
        <v>#N/A</v>
      </c>
      <c r="N75" t="e">
        <v>#N/A</v>
      </c>
      <c r="O75" t="e">
        <v>#N/A</v>
      </c>
      <c r="P75" t="e">
        <v>#N/A</v>
      </c>
      <c r="Q75" t="e">
        <v>#N/A</v>
      </c>
      <c r="R75" t="e">
        <v>#N/A</v>
      </c>
      <c r="S75" t="e">
        <v>#N/A</v>
      </c>
      <c r="T75" t="e">
        <v>#N/A</v>
      </c>
      <c r="U75" t="e">
        <v>#N/A</v>
      </c>
      <c r="V75" t="e">
        <v>#N/A</v>
      </c>
      <c r="W75" t="e">
        <v>#N/A</v>
      </c>
      <c r="X75" t="e">
        <v>#N/A</v>
      </c>
      <c r="Y75" t="e">
        <v>#N/A</v>
      </c>
      <c r="Z75" t="e">
        <v>#N/A</v>
      </c>
      <c r="AA75" t="e">
        <v>#N/A</v>
      </c>
      <c r="AB75" t="e">
        <v>#N/A</v>
      </c>
      <c r="AC75" t="e">
        <v>#N/A</v>
      </c>
      <c r="AD75" t="e">
        <v>#N/A</v>
      </c>
      <c r="AE75" t="e">
        <v>#N/A</v>
      </c>
      <c r="AF75" t="e">
        <v>#N/A</v>
      </c>
      <c r="AG75" t="e">
        <v>#N/A</v>
      </c>
      <c r="AH75" t="e">
        <v>#N/A</v>
      </c>
      <c r="AI75" t="e">
        <v>#N/A</v>
      </c>
      <c r="AJ75" t="e">
        <v>#N/A</v>
      </c>
      <c r="AK75" t="e">
        <v>#N/A</v>
      </c>
      <c r="AL75" t="e">
        <v>#N/A</v>
      </c>
      <c r="AM75" t="e">
        <v>#N/A</v>
      </c>
      <c r="AN75" t="e">
        <v>#N/A</v>
      </c>
      <c r="AO75" t="e">
        <v>#N/A</v>
      </c>
      <c r="AP75" t="e">
        <v>#N/A</v>
      </c>
      <c r="AQ75" t="e">
        <v>#N/A</v>
      </c>
      <c r="AR75" t="e">
        <v>#N/A</v>
      </c>
      <c r="AS75" t="e">
        <v>#N/A</v>
      </c>
      <c r="AT75" t="e">
        <v>#N/A</v>
      </c>
      <c r="AU75" t="e">
        <v>#N/A</v>
      </c>
      <c r="AV75" t="e">
        <v>#N/A</v>
      </c>
      <c r="AW75" t="e">
        <v>#N/A</v>
      </c>
      <c r="AX75" t="e">
        <v>#N/A</v>
      </c>
      <c r="AY75" t="e">
        <v>#N/A</v>
      </c>
      <c r="AZ75" t="e">
        <v>#N/A</v>
      </c>
      <c r="BA75" t="e">
        <v>#N/A</v>
      </c>
      <c r="BB75" t="e">
        <v>#N/A</v>
      </c>
      <c r="BC75" t="e">
        <v>#N/A</v>
      </c>
      <c r="BD75" t="e">
        <v>#N/A</v>
      </c>
      <c r="BE75" t="e">
        <v>#N/A</v>
      </c>
      <c r="BF75" t="e">
        <v>#N/A</v>
      </c>
    </row>
    <row r="76" spans="1:58" x14ac:dyDescent="0.35">
      <c r="A76" t="s">
        <v>24</v>
      </c>
      <c r="B76" t="e">
        <v>#N/A</v>
      </c>
      <c r="C76" t="e">
        <v>#N/A</v>
      </c>
      <c r="D76" t="e">
        <v>#N/A</v>
      </c>
      <c r="E76" t="e">
        <v>#N/A</v>
      </c>
      <c r="F76" t="e">
        <v>#N/A</v>
      </c>
      <c r="G76" t="e">
        <v>#N/A</v>
      </c>
      <c r="H76" t="e">
        <v>#N/A</v>
      </c>
      <c r="I76" t="e">
        <v>#N/A</v>
      </c>
      <c r="J76" t="e">
        <v>#N/A</v>
      </c>
      <c r="K76" t="e">
        <v>#N/A</v>
      </c>
      <c r="L76" t="e">
        <v>#N/A</v>
      </c>
      <c r="M76" t="e">
        <v>#N/A</v>
      </c>
      <c r="N76" t="e">
        <v>#N/A</v>
      </c>
      <c r="O76" t="e">
        <v>#N/A</v>
      </c>
      <c r="P76" t="e">
        <v>#N/A</v>
      </c>
      <c r="Q76" t="e">
        <v>#N/A</v>
      </c>
      <c r="R76" t="e">
        <v>#N/A</v>
      </c>
      <c r="S76" t="e">
        <v>#N/A</v>
      </c>
      <c r="T76" t="e">
        <v>#N/A</v>
      </c>
      <c r="U76" t="e">
        <v>#N/A</v>
      </c>
      <c r="V76" t="e">
        <v>#N/A</v>
      </c>
      <c r="W76" t="e">
        <v>#N/A</v>
      </c>
      <c r="X76" t="e">
        <v>#N/A</v>
      </c>
      <c r="Y76" t="e">
        <v>#N/A</v>
      </c>
      <c r="Z76" t="e">
        <v>#N/A</v>
      </c>
      <c r="AA76" t="e">
        <v>#N/A</v>
      </c>
      <c r="AB76" t="e">
        <v>#N/A</v>
      </c>
      <c r="AC76" t="e">
        <v>#N/A</v>
      </c>
      <c r="AD76" t="e">
        <v>#N/A</v>
      </c>
      <c r="AE76" t="e">
        <v>#N/A</v>
      </c>
      <c r="AF76" t="e">
        <v>#N/A</v>
      </c>
      <c r="AG76" t="e">
        <v>#N/A</v>
      </c>
      <c r="AH76" t="e">
        <v>#N/A</v>
      </c>
      <c r="AI76" t="e">
        <v>#N/A</v>
      </c>
      <c r="AJ76" t="e">
        <v>#N/A</v>
      </c>
      <c r="AK76" t="e">
        <v>#N/A</v>
      </c>
      <c r="AL76" t="e">
        <v>#N/A</v>
      </c>
      <c r="AM76" t="e">
        <v>#N/A</v>
      </c>
      <c r="AN76" t="e">
        <v>#N/A</v>
      </c>
      <c r="AO76" t="e">
        <v>#N/A</v>
      </c>
      <c r="AP76" t="e">
        <v>#N/A</v>
      </c>
      <c r="AQ76" t="e">
        <v>#N/A</v>
      </c>
      <c r="AR76" t="e">
        <v>#N/A</v>
      </c>
      <c r="AS76" t="e">
        <v>#N/A</v>
      </c>
      <c r="AT76" t="e">
        <v>#N/A</v>
      </c>
      <c r="AU76" t="e">
        <v>#N/A</v>
      </c>
      <c r="AV76" t="e">
        <v>#N/A</v>
      </c>
      <c r="AW76" t="e">
        <v>#N/A</v>
      </c>
      <c r="AX76" t="e">
        <v>#N/A</v>
      </c>
      <c r="AY76" t="e">
        <v>#N/A</v>
      </c>
      <c r="AZ76" t="e">
        <v>#N/A</v>
      </c>
      <c r="BA76" t="e">
        <v>#N/A</v>
      </c>
      <c r="BB76" t="e">
        <v>#N/A</v>
      </c>
      <c r="BC76" t="e">
        <v>#N/A</v>
      </c>
      <c r="BD76" t="e">
        <v>#N/A</v>
      </c>
      <c r="BE76" t="e">
        <v>#N/A</v>
      </c>
      <c r="BF76" t="e">
        <v>#N/A</v>
      </c>
    </row>
    <row r="77" spans="1:58" x14ac:dyDescent="0.35">
      <c r="A77" t="s">
        <v>160</v>
      </c>
      <c r="B77" t="e">
        <v>#N/A</v>
      </c>
      <c r="C77" t="e">
        <v>#N/A</v>
      </c>
      <c r="D77" t="e">
        <v>#N/A</v>
      </c>
      <c r="E77" t="e">
        <v>#N/A</v>
      </c>
      <c r="F77" t="e">
        <v>#N/A</v>
      </c>
      <c r="G77" t="e">
        <v>#N/A</v>
      </c>
      <c r="H77" t="e">
        <v>#N/A</v>
      </c>
      <c r="I77" t="e">
        <v>#N/A</v>
      </c>
      <c r="J77" t="e">
        <v>#N/A</v>
      </c>
      <c r="K77" t="e">
        <v>#N/A</v>
      </c>
      <c r="L77" t="e">
        <v>#N/A</v>
      </c>
      <c r="M77" t="e">
        <v>#N/A</v>
      </c>
      <c r="N77" t="e">
        <v>#N/A</v>
      </c>
      <c r="O77" t="e">
        <v>#N/A</v>
      </c>
      <c r="P77" t="e">
        <v>#N/A</v>
      </c>
      <c r="Q77" t="e">
        <v>#N/A</v>
      </c>
      <c r="R77" t="e">
        <v>#N/A</v>
      </c>
      <c r="S77" t="e">
        <v>#N/A</v>
      </c>
      <c r="T77" t="e">
        <v>#N/A</v>
      </c>
      <c r="U77" t="e">
        <v>#N/A</v>
      </c>
      <c r="V77" t="e">
        <v>#N/A</v>
      </c>
      <c r="W77" t="e">
        <v>#N/A</v>
      </c>
      <c r="X77" t="e">
        <v>#N/A</v>
      </c>
      <c r="Y77" t="e">
        <v>#N/A</v>
      </c>
      <c r="Z77" t="e">
        <v>#N/A</v>
      </c>
      <c r="AA77" t="e">
        <v>#N/A</v>
      </c>
      <c r="AB77" t="e">
        <v>#N/A</v>
      </c>
      <c r="AC77" t="e">
        <v>#N/A</v>
      </c>
      <c r="AD77" t="e">
        <v>#N/A</v>
      </c>
      <c r="AE77" t="e">
        <v>#N/A</v>
      </c>
      <c r="AF77" t="e">
        <v>#N/A</v>
      </c>
      <c r="AG77" t="e">
        <v>#N/A</v>
      </c>
      <c r="AH77" t="e">
        <v>#N/A</v>
      </c>
      <c r="AI77" t="e">
        <v>#N/A</v>
      </c>
      <c r="AJ77" t="e">
        <v>#N/A</v>
      </c>
      <c r="AK77" t="e">
        <v>#N/A</v>
      </c>
      <c r="AL77" t="e">
        <v>#N/A</v>
      </c>
      <c r="AM77" t="e">
        <v>#N/A</v>
      </c>
      <c r="AN77" t="e">
        <v>#N/A</v>
      </c>
      <c r="AO77" t="e">
        <v>#N/A</v>
      </c>
      <c r="AP77" t="e">
        <v>#N/A</v>
      </c>
      <c r="AQ77" t="e">
        <v>#N/A</v>
      </c>
      <c r="AR77" t="e">
        <v>#N/A</v>
      </c>
      <c r="AS77" t="e">
        <v>#N/A</v>
      </c>
      <c r="AT77" t="e">
        <v>#N/A</v>
      </c>
      <c r="AU77" t="e">
        <v>#N/A</v>
      </c>
      <c r="AV77" t="e">
        <v>#N/A</v>
      </c>
      <c r="AW77" t="e">
        <v>#N/A</v>
      </c>
      <c r="AX77" t="e">
        <v>#N/A</v>
      </c>
      <c r="AY77" t="e">
        <v>#N/A</v>
      </c>
      <c r="AZ77" t="e">
        <v>#N/A</v>
      </c>
      <c r="BA77" t="e">
        <v>#N/A</v>
      </c>
      <c r="BB77" t="e">
        <v>#N/A</v>
      </c>
      <c r="BC77" t="e">
        <v>#N/A</v>
      </c>
      <c r="BD77" t="e">
        <v>#N/A</v>
      </c>
      <c r="BE77" t="e">
        <v>#N/A</v>
      </c>
      <c r="BF77" t="e">
        <v>#N/A</v>
      </c>
    </row>
    <row r="78" spans="1:58" x14ac:dyDescent="0.35">
      <c r="A78" t="s">
        <v>161</v>
      </c>
      <c r="B78" t="e">
        <v>#N/A</v>
      </c>
      <c r="C78" t="e">
        <v>#N/A</v>
      </c>
      <c r="D78" t="e">
        <v>#N/A</v>
      </c>
      <c r="E78" t="e">
        <v>#N/A</v>
      </c>
      <c r="F78" t="e">
        <v>#N/A</v>
      </c>
      <c r="G78" t="e">
        <v>#N/A</v>
      </c>
      <c r="H78" t="e">
        <v>#N/A</v>
      </c>
      <c r="I78" t="e">
        <v>#N/A</v>
      </c>
      <c r="J78" t="e">
        <v>#N/A</v>
      </c>
      <c r="K78" t="e">
        <v>#N/A</v>
      </c>
      <c r="L78" t="e">
        <v>#N/A</v>
      </c>
      <c r="M78" t="e">
        <v>#N/A</v>
      </c>
      <c r="N78" t="e">
        <v>#N/A</v>
      </c>
      <c r="O78" t="e">
        <v>#N/A</v>
      </c>
      <c r="P78" t="e">
        <v>#N/A</v>
      </c>
      <c r="Q78" t="e">
        <v>#N/A</v>
      </c>
      <c r="R78" t="e">
        <v>#N/A</v>
      </c>
      <c r="S78" t="e">
        <v>#N/A</v>
      </c>
      <c r="T78" t="e">
        <v>#N/A</v>
      </c>
      <c r="U78" t="e">
        <v>#N/A</v>
      </c>
      <c r="V78" t="e">
        <v>#N/A</v>
      </c>
      <c r="W78" t="e">
        <v>#N/A</v>
      </c>
      <c r="X78" t="e">
        <v>#N/A</v>
      </c>
      <c r="Y78" t="e">
        <v>#N/A</v>
      </c>
      <c r="Z78" t="e">
        <v>#N/A</v>
      </c>
      <c r="AA78" t="e">
        <v>#N/A</v>
      </c>
      <c r="AB78" t="e">
        <v>#N/A</v>
      </c>
      <c r="AC78" t="e">
        <v>#N/A</v>
      </c>
      <c r="AD78" t="e">
        <v>#N/A</v>
      </c>
      <c r="AE78" t="e">
        <v>#N/A</v>
      </c>
      <c r="AF78" t="e">
        <v>#N/A</v>
      </c>
      <c r="AG78" t="e">
        <v>#N/A</v>
      </c>
      <c r="AH78" t="e">
        <v>#N/A</v>
      </c>
      <c r="AI78" t="e">
        <v>#N/A</v>
      </c>
      <c r="AJ78" t="e">
        <v>#N/A</v>
      </c>
      <c r="AK78" t="e">
        <v>#N/A</v>
      </c>
      <c r="AL78" t="e">
        <v>#N/A</v>
      </c>
      <c r="AM78" t="e">
        <v>#N/A</v>
      </c>
      <c r="AN78" t="e">
        <v>#N/A</v>
      </c>
      <c r="AO78" t="e">
        <v>#N/A</v>
      </c>
      <c r="AP78" t="e">
        <v>#N/A</v>
      </c>
      <c r="AQ78" t="e">
        <v>#N/A</v>
      </c>
      <c r="AR78" t="e">
        <v>#N/A</v>
      </c>
      <c r="AS78" t="e">
        <v>#N/A</v>
      </c>
      <c r="AT78" t="e">
        <v>#N/A</v>
      </c>
      <c r="AU78" t="e">
        <v>#N/A</v>
      </c>
      <c r="AV78" t="e">
        <v>#N/A</v>
      </c>
      <c r="AW78" t="e">
        <v>#N/A</v>
      </c>
      <c r="AX78" t="e">
        <v>#N/A</v>
      </c>
      <c r="AY78" t="e">
        <v>#N/A</v>
      </c>
      <c r="AZ78" t="e">
        <v>#N/A</v>
      </c>
      <c r="BA78" t="e">
        <v>#N/A</v>
      </c>
      <c r="BB78" t="e">
        <v>#N/A</v>
      </c>
      <c r="BC78" t="e">
        <v>#N/A</v>
      </c>
      <c r="BD78" t="e">
        <v>#N/A</v>
      </c>
      <c r="BE78" t="e">
        <v>#N/A</v>
      </c>
      <c r="BF78" t="e">
        <v>#N/A</v>
      </c>
    </row>
    <row r="79" spans="1:58" x14ac:dyDescent="0.35">
      <c r="A79" t="s">
        <v>214</v>
      </c>
      <c r="B79" t="e">
        <v>#N/A</v>
      </c>
      <c r="C79" t="e">
        <v>#N/A</v>
      </c>
      <c r="D79" t="e">
        <v>#N/A</v>
      </c>
      <c r="E79" t="e">
        <v>#N/A</v>
      </c>
      <c r="F79" t="e">
        <v>#N/A</v>
      </c>
      <c r="G79" t="e">
        <v>#N/A</v>
      </c>
      <c r="H79" t="e">
        <v>#N/A</v>
      </c>
      <c r="I79" t="e">
        <v>#N/A</v>
      </c>
      <c r="J79" t="e">
        <v>#N/A</v>
      </c>
      <c r="K79" t="e">
        <v>#N/A</v>
      </c>
      <c r="L79" t="e">
        <v>#N/A</v>
      </c>
      <c r="M79" t="e">
        <v>#N/A</v>
      </c>
      <c r="N79" t="e">
        <v>#N/A</v>
      </c>
      <c r="O79" t="e">
        <v>#N/A</v>
      </c>
      <c r="P79" t="e">
        <v>#N/A</v>
      </c>
      <c r="Q79" t="e">
        <v>#N/A</v>
      </c>
      <c r="R79" t="e">
        <v>#N/A</v>
      </c>
      <c r="S79" t="e">
        <v>#N/A</v>
      </c>
      <c r="T79" t="e">
        <v>#N/A</v>
      </c>
      <c r="U79" t="e">
        <v>#N/A</v>
      </c>
      <c r="V79" t="e">
        <v>#N/A</v>
      </c>
      <c r="W79" t="e">
        <v>#N/A</v>
      </c>
      <c r="X79" t="e">
        <v>#N/A</v>
      </c>
      <c r="Y79" t="e">
        <v>#N/A</v>
      </c>
      <c r="Z79" t="e">
        <v>#N/A</v>
      </c>
      <c r="AA79" t="e">
        <v>#N/A</v>
      </c>
      <c r="AB79" t="e">
        <v>#N/A</v>
      </c>
      <c r="AC79" t="e">
        <v>#N/A</v>
      </c>
      <c r="AD79" t="e">
        <v>#N/A</v>
      </c>
      <c r="AE79" t="e">
        <v>#N/A</v>
      </c>
      <c r="AF79" t="e">
        <v>#N/A</v>
      </c>
      <c r="AG79" t="e">
        <v>#N/A</v>
      </c>
      <c r="AH79" t="e">
        <v>#N/A</v>
      </c>
      <c r="AI79" t="e">
        <v>#N/A</v>
      </c>
      <c r="AJ79" t="e">
        <v>#N/A</v>
      </c>
      <c r="AK79" t="e">
        <v>#N/A</v>
      </c>
      <c r="AL79" t="e">
        <v>#N/A</v>
      </c>
      <c r="AM79" t="e">
        <v>#N/A</v>
      </c>
      <c r="AN79" t="e">
        <v>#N/A</v>
      </c>
      <c r="AO79" t="e">
        <v>#N/A</v>
      </c>
      <c r="AP79" t="e">
        <v>#N/A</v>
      </c>
      <c r="AQ79" t="e">
        <v>#N/A</v>
      </c>
      <c r="AR79" t="e">
        <v>#N/A</v>
      </c>
      <c r="AS79" t="e">
        <v>#N/A</v>
      </c>
      <c r="AT79" t="e">
        <v>#N/A</v>
      </c>
      <c r="AU79" t="e">
        <v>#N/A</v>
      </c>
      <c r="AV79" t="e">
        <v>#N/A</v>
      </c>
      <c r="AW79" t="e">
        <v>#N/A</v>
      </c>
      <c r="AX79" t="e">
        <v>#N/A</v>
      </c>
      <c r="AY79" t="e">
        <v>#N/A</v>
      </c>
      <c r="AZ79" t="e">
        <v>#N/A</v>
      </c>
      <c r="BA79" t="e">
        <v>#N/A</v>
      </c>
      <c r="BB79" t="e">
        <v>#N/A</v>
      </c>
      <c r="BC79" t="e">
        <v>#N/A</v>
      </c>
      <c r="BD79" t="e">
        <v>#N/A</v>
      </c>
      <c r="BE79" t="e">
        <v>#N/A</v>
      </c>
      <c r="BF79" t="e">
        <v>#N/A</v>
      </c>
    </row>
    <row r="80" spans="1:58" x14ac:dyDescent="0.35">
      <c r="A80" t="s">
        <v>215</v>
      </c>
      <c r="B80">
        <v>0.79285800457000732</v>
      </c>
      <c r="C80">
        <v>0.79285800457000732</v>
      </c>
      <c r="D80">
        <v>0.79285800457000732</v>
      </c>
      <c r="E80">
        <v>0.79285800457000732</v>
      </c>
      <c r="F80">
        <v>0.79285800457000732</v>
      </c>
      <c r="G80">
        <v>0.79285800457000732</v>
      </c>
      <c r="H80">
        <v>0.79285800457000732</v>
      </c>
      <c r="I80">
        <v>0.80585402250289917</v>
      </c>
      <c r="J80">
        <v>0.87083399295806885</v>
      </c>
      <c r="K80">
        <v>0.87083399295806885</v>
      </c>
      <c r="L80">
        <v>0.87083399295806885</v>
      </c>
      <c r="M80">
        <v>0.85882323980331421</v>
      </c>
      <c r="N80">
        <v>0.8251836895942688</v>
      </c>
      <c r="O80">
        <v>0.7942238450050354</v>
      </c>
      <c r="P80">
        <v>0.80560380220413208</v>
      </c>
      <c r="Q80">
        <v>0.82188308238983154</v>
      </c>
      <c r="R80">
        <v>0.89771538972854614</v>
      </c>
      <c r="S80">
        <v>0.91744035482406616</v>
      </c>
      <c r="T80">
        <v>0.8467707633972168</v>
      </c>
      <c r="U80">
        <v>0.835743248462677</v>
      </c>
      <c r="V80">
        <v>0.81796467304229736</v>
      </c>
      <c r="W80">
        <v>0.85462659597396851</v>
      </c>
      <c r="X80">
        <v>0.93244868516921997</v>
      </c>
      <c r="Y80">
        <v>1.0170203447341919</v>
      </c>
      <c r="Z80">
        <v>1.0825966596603394</v>
      </c>
      <c r="AA80">
        <v>1.1535542011260986</v>
      </c>
      <c r="AB80">
        <v>1.1328657865524292</v>
      </c>
      <c r="AC80">
        <v>1.2438583374023437</v>
      </c>
      <c r="AD80">
        <v>1.4302582740783691</v>
      </c>
      <c r="AE80">
        <v>1.4833333492279053</v>
      </c>
      <c r="AF80">
        <v>1.4809082746505737</v>
      </c>
      <c r="AG80">
        <v>1.4755574464797974</v>
      </c>
      <c r="AH80">
        <v>1.5029908418655396</v>
      </c>
      <c r="AI80">
        <v>1.5417749881744385</v>
      </c>
      <c r="AJ80">
        <v>1.4641250371932983</v>
      </c>
      <c r="AK80">
        <v>1.406333327293396</v>
      </c>
      <c r="AL80">
        <v>1.4033000469207764</v>
      </c>
      <c r="AM80">
        <v>1.4436750411987305</v>
      </c>
      <c r="AN80">
        <v>1.9868166446685791</v>
      </c>
      <c r="AO80">
        <v>1.9696249961853027</v>
      </c>
      <c r="AP80">
        <v>2.1286249160766602</v>
      </c>
      <c r="AQ80">
        <v>2.2766332626342773</v>
      </c>
      <c r="AR80">
        <v>2.1866917610168457</v>
      </c>
      <c r="AS80">
        <v>1.8955999612808228</v>
      </c>
      <c r="AT80">
        <v>1.73294997215271</v>
      </c>
      <c r="AU80">
        <v>1.6909667253494263</v>
      </c>
      <c r="AV80">
        <v>1.7311832904815674</v>
      </c>
      <c r="AW80">
        <v>1.610283374786377</v>
      </c>
      <c r="AX80">
        <v>1.5937082767486572</v>
      </c>
      <c r="AY80">
        <v>1.955708384513855</v>
      </c>
      <c r="AZ80">
        <v>1.9183083772659302</v>
      </c>
      <c r="BA80">
        <v>1.7931942939758301</v>
      </c>
      <c r="BB80">
        <v>1.7898938655853271</v>
      </c>
      <c r="BC80">
        <v>1.8413879871368408</v>
      </c>
      <c r="BD80">
        <v>1.8873497247695923</v>
      </c>
      <c r="BE80">
        <v>2.097623348236084</v>
      </c>
      <c r="BF80" t="e">
        <v>#N/A</v>
      </c>
    </row>
    <row r="81" spans="1:58" x14ac:dyDescent="0.35">
      <c r="A81" t="s">
        <v>216</v>
      </c>
      <c r="B81">
        <v>3.2000000476837158</v>
      </c>
      <c r="C81">
        <v>3.2000000476837158</v>
      </c>
      <c r="D81">
        <v>3.2000000476837158</v>
      </c>
      <c r="E81">
        <v>3.2000000476837158</v>
      </c>
      <c r="F81">
        <v>3.2000000476837158</v>
      </c>
      <c r="G81">
        <v>3.2000000476837158</v>
      </c>
      <c r="H81">
        <v>3.2000000476837158</v>
      </c>
      <c r="I81">
        <v>3.4499924182891846</v>
      </c>
      <c r="J81">
        <v>4.1999697685241699</v>
      </c>
      <c r="K81">
        <v>4.1999697685241699</v>
      </c>
      <c r="L81">
        <v>4.1999697685241699</v>
      </c>
      <c r="M81">
        <v>4.184417724609375</v>
      </c>
      <c r="N81">
        <v>4.1463332176208496</v>
      </c>
      <c r="O81">
        <v>3.8211667537689209</v>
      </c>
      <c r="P81">
        <v>3.7737500667572021</v>
      </c>
      <c r="Q81">
        <v>3.6786665916442871</v>
      </c>
      <c r="R81">
        <v>3.8644165992736816</v>
      </c>
      <c r="S81">
        <v>4.029416561126709</v>
      </c>
      <c r="T81">
        <v>4.1173334121704102</v>
      </c>
      <c r="U81">
        <v>3.8953332901000977</v>
      </c>
      <c r="V81">
        <v>3.7300832271575928</v>
      </c>
      <c r="W81">
        <v>4.3152499198913574</v>
      </c>
      <c r="X81">
        <v>4.8204164505004883</v>
      </c>
      <c r="Y81">
        <v>5.5700831413269043</v>
      </c>
      <c r="Z81">
        <v>6.0100002288818359</v>
      </c>
      <c r="AA81">
        <v>6.1978960037231445</v>
      </c>
      <c r="AB81">
        <v>5.0695199966430664</v>
      </c>
      <c r="AC81">
        <v>4.3955650329589844</v>
      </c>
      <c r="AD81">
        <v>4.182833194732666</v>
      </c>
      <c r="AE81">
        <v>4.2912158966064453</v>
      </c>
      <c r="AF81">
        <v>3.8235049247741699</v>
      </c>
      <c r="AG81">
        <v>4.0439791679382324</v>
      </c>
      <c r="AH81">
        <v>4.4794402122497559</v>
      </c>
      <c r="AI81">
        <v>5.7122917175292969</v>
      </c>
      <c r="AJ81">
        <v>5.2235126495361328</v>
      </c>
      <c r="AK81">
        <v>4.3666667938232422</v>
      </c>
      <c r="AL81">
        <v>4.5935502052307129</v>
      </c>
      <c r="AM81">
        <v>5.1914348602294922</v>
      </c>
      <c r="AN81">
        <v>5.3440656661987305</v>
      </c>
      <c r="AO81" t="e">
        <v>#N/A</v>
      </c>
      <c r="AP81" t="e">
        <v>#N/A</v>
      </c>
      <c r="AQ81" t="e">
        <v>#N/A</v>
      </c>
      <c r="AR81" t="e">
        <v>#N/A</v>
      </c>
      <c r="AS81" t="e">
        <v>#N/A</v>
      </c>
      <c r="AT81" t="e">
        <v>#N/A</v>
      </c>
      <c r="AU81" t="e">
        <v>#N/A</v>
      </c>
      <c r="AV81" t="e">
        <v>#N/A</v>
      </c>
      <c r="AW81" t="e">
        <v>#N/A</v>
      </c>
      <c r="AX81" t="e">
        <v>#N/A</v>
      </c>
      <c r="AY81" t="e">
        <v>#N/A</v>
      </c>
      <c r="AZ81" t="e">
        <v>#N/A</v>
      </c>
      <c r="BA81" t="e">
        <v>#N/A</v>
      </c>
      <c r="BB81" t="e">
        <v>#N/A</v>
      </c>
      <c r="BC81" t="e">
        <v>#N/A</v>
      </c>
      <c r="BD81" t="e">
        <v>#N/A</v>
      </c>
      <c r="BE81" t="e">
        <v>#N/A</v>
      </c>
      <c r="BF81" t="e">
        <v>#N/A</v>
      </c>
    </row>
    <row r="82" spans="1:58" x14ac:dyDescent="0.35">
      <c r="A82" t="s">
        <v>162</v>
      </c>
      <c r="B82" t="e">
        <v>#N/A</v>
      </c>
      <c r="C82" t="e">
        <v>#N/A</v>
      </c>
      <c r="D82" t="e">
        <v>#N/A</v>
      </c>
      <c r="E82" t="e">
        <v>#N/A</v>
      </c>
      <c r="F82" t="e">
        <v>#N/A</v>
      </c>
      <c r="G82" t="e">
        <v>#N/A</v>
      </c>
      <c r="H82" t="e">
        <v>#N/A</v>
      </c>
      <c r="I82" t="e">
        <v>#N/A</v>
      </c>
      <c r="J82" t="e">
        <v>#N/A</v>
      </c>
      <c r="K82" t="e">
        <v>#N/A</v>
      </c>
      <c r="L82" t="e">
        <v>#N/A</v>
      </c>
      <c r="M82" t="e">
        <v>#N/A</v>
      </c>
      <c r="N82" t="e">
        <v>#N/A</v>
      </c>
      <c r="O82" t="e">
        <v>#N/A</v>
      </c>
      <c r="P82" t="e">
        <v>#N/A</v>
      </c>
      <c r="Q82" t="e">
        <v>#N/A</v>
      </c>
      <c r="R82" t="e">
        <v>#N/A</v>
      </c>
      <c r="S82" t="e">
        <v>#N/A</v>
      </c>
      <c r="T82" t="e">
        <v>#N/A</v>
      </c>
      <c r="U82" t="e">
        <v>#N/A</v>
      </c>
      <c r="V82" t="e">
        <v>#N/A</v>
      </c>
      <c r="W82" t="e">
        <v>#N/A</v>
      </c>
      <c r="X82" t="e">
        <v>#N/A</v>
      </c>
      <c r="Y82" t="e">
        <v>#N/A</v>
      </c>
      <c r="Z82" t="e">
        <v>#N/A</v>
      </c>
      <c r="AA82" t="e">
        <v>#N/A</v>
      </c>
      <c r="AB82" t="e">
        <v>#N/A</v>
      </c>
      <c r="AC82" t="e">
        <v>#N/A</v>
      </c>
      <c r="AD82" t="e">
        <v>#N/A</v>
      </c>
      <c r="AE82" t="e">
        <v>#N/A</v>
      </c>
      <c r="AF82" t="e">
        <v>#N/A</v>
      </c>
      <c r="AG82" t="e">
        <v>#N/A</v>
      </c>
      <c r="AH82" t="e">
        <v>#N/A</v>
      </c>
      <c r="AI82" t="e">
        <v>#N/A</v>
      </c>
      <c r="AJ82" t="e">
        <v>#N/A</v>
      </c>
      <c r="AK82" t="e">
        <v>#N/A</v>
      </c>
      <c r="AL82" t="e">
        <v>#N/A</v>
      </c>
      <c r="AM82" t="e">
        <v>#N/A</v>
      </c>
      <c r="AN82" t="e">
        <v>#N/A</v>
      </c>
      <c r="AO82" t="e">
        <v>#N/A</v>
      </c>
      <c r="AP82" t="e">
        <v>#N/A</v>
      </c>
      <c r="AQ82" t="e">
        <v>#N/A</v>
      </c>
      <c r="AR82" t="e">
        <v>#N/A</v>
      </c>
      <c r="AS82" t="e">
        <v>#N/A</v>
      </c>
      <c r="AT82" t="e">
        <v>#N/A</v>
      </c>
      <c r="AU82" t="e">
        <v>#N/A</v>
      </c>
      <c r="AV82" t="e">
        <v>#N/A</v>
      </c>
      <c r="AW82" t="e">
        <v>#N/A</v>
      </c>
      <c r="AX82" t="e">
        <v>#N/A</v>
      </c>
      <c r="AY82" t="e">
        <v>#N/A</v>
      </c>
      <c r="AZ82" t="e">
        <v>#N/A</v>
      </c>
      <c r="BA82" t="e">
        <v>#N/A</v>
      </c>
      <c r="BB82" t="e">
        <v>#N/A</v>
      </c>
      <c r="BC82" t="e">
        <v>#N/A</v>
      </c>
      <c r="BD82" t="e">
        <v>#N/A</v>
      </c>
      <c r="BE82" t="e">
        <v>#N/A</v>
      </c>
      <c r="BF82" t="e">
        <v>#N/A</v>
      </c>
    </row>
    <row r="83" spans="1:58" x14ac:dyDescent="0.35">
      <c r="A83" t="s">
        <v>217</v>
      </c>
      <c r="B83">
        <v>4.9370598793029785</v>
      </c>
      <c r="C83">
        <v>4.9370598793029785</v>
      </c>
      <c r="D83">
        <v>4.9370598793029785</v>
      </c>
      <c r="E83">
        <v>4.9370598793029785</v>
      </c>
      <c r="F83">
        <v>4.9370598793029785</v>
      </c>
      <c r="G83">
        <v>4.9370598793029785</v>
      </c>
      <c r="H83">
        <v>4.9370598793029785</v>
      </c>
      <c r="I83">
        <v>4.9370598793029785</v>
      </c>
      <c r="J83">
        <v>4.9370598793029785</v>
      </c>
      <c r="K83">
        <v>5.1941976547241211</v>
      </c>
      <c r="L83">
        <v>5.5541901588439941</v>
      </c>
      <c r="M83">
        <v>5.5406012535095215</v>
      </c>
      <c r="N83">
        <v>5.0445446968078613</v>
      </c>
      <c r="O83">
        <v>4.4527797698974609</v>
      </c>
      <c r="P83">
        <v>4.8096184730529785</v>
      </c>
      <c r="Q83">
        <v>4.2877993583679199</v>
      </c>
      <c r="R83">
        <v>4.8028783798217773</v>
      </c>
      <c r="S83">
        <v>4.9051733016967773</v>
      </c>
      <c r="T83">
        <v>4.5131001472473145</v>
      </c>
      <c r="U83">
        <v>4.2544164657592773</v>
      </c>
      <c r="V83">
        <v>4.2255749702453613</v>
      </c>
      <c r="W83">
        <v>5.4346084594726563</v>
      </c>
      <c r="X83">
        <v>6.5721001625061035</v>
      </c>
      <c r="Y83">
        <v>7.6212916374206543</v>
      </c>
      <c r="Z83">
        <v>8.739100456237793</v>
      </c>
      <c r="AA83">
        <v>8.985224723815918</v>
      </c>
      <c r="AB83">
        <v>6.9260916709899902</v>
      </c>
      <c r="AC83">
        <v>6.0107083320617676</v>
      </c>
      <c r="AD83">
        <v>5.9569416046142578</v>
      </c>
      <c r="AE83">
        <v>6.3801417350769043</v>
      </c>
      <c r="AF83">
        <v>5.445274829864502</v>
      </c>
      <c r="AG83">
        <v>5.6421165466308594</v>
      </c>
      <c r="AH83">
        <v>5.2938156127929687</v>
      </c>
      <c r="AI83">
        <v>5.6632299423217773</v>
      </c>
      <c r="AJ83">
        <v>5.5520448684692383</v>
      </c>
      <c r="AK83">
        <v>4.9914827346801758</v>
      </c>
      <c r="AL83">
        <v>5.1155223846435547</v>
      </c>
      <c r="AM83">
        <v>5.8366918563842773</v>
      </c>
      <c r="AN83">
        <v>5.8995156288146973</v>
      </c>
      <c r="AO83" t="e">
        <v>#N/A</v>
      </c>
      <c r="AP83" t="e">
        <v>#N/A</v>
      </c>
      <c r="AQ83" t="e">
        <v>#N/A</v>
      </c>
      <c r="AR83" t="e">
        <v>#N/A</v>
      </c>
      <c r="AS83" t="e">
        <v>#N/A</v>
      </c>
      <c r="AT83" t="e">
        <v>#N/A</v>
      </c>
      <c r="AU83" t="e">
        <v>#N/A</v>
      </c>
      <c r="AV83" t="e">
        <v>#N/A</v>
      </c>
      <c r="AW83" t="e">
        <v>#N/A</v>
      </c>
      <c r="AX83" t="e">
        <v>#N/A</v>
      </c>
      <c r="AY83" t="e">
        <v>#N/A</v>
      </c>
      <c r="AZ83" t="e">
        <v>#N/A</v>
      </c>
      <c r="BA83" t="e">
        <v>#N/A</v>
      </c>
      <c r="BB83" t="e">
        <v>#N/A</v>
      </c>
      <c r="BC83" t="e">
        <v>#N/A</v>
      </c>
      <c r="BD83" t="e">
        <v>#N/A</v>
      </c>
      <c r="BE83" t="e">
        <v>#N/A</v>
      </c>
      <c r="BF83" t="e">
        <v>#N/A</v>
      </c>
    </row>
    <row r="84" spans="1:58" x14ac:dyDescent="0.35">
      <c r="A84" t="s">
        <v>218</v>
      </c>
      <c r="B84" t="e">
        <v>#N/A</v>
      </c>
      <c r="C84" t="e">
        <v>#N/A</v>
      </c>
      <c r="D84" t="e">
        <v>#N/A</v>
      </c>
      <c r="E84" t="e">
        <v>#N/A</v>
      </c>
      <c r="F84" t="e">
        <v>#N/A</v>
      </c>
      <c r="G84" t="e">
        <v>#N/A</v>
      </c>
      <c r="H84" t="e">
        <v>#N/A</v>
      </c>
      <c r="I84" t="e">
        <v>#N/A</v>
      </c>
      <c r="J84" t="e">
        <v>#N/A</v>
      </c>
      <c r="K84" t="e">
        <v>#N/A</v>
      </c>
      <c r="L84" t="e">
        <v>#N/A</v>
      </c>
      <c r="M84" t="e">
        <v>#N/A</v>
      </c>
      <c r="N84" t="e">
        <v>#N/A</v>
      </c>
      <c r="O84" t="e">
        <v>#N/A</v>
      </c>
      <c r="P84" t="e">
        <v>#N/A</v>
      </c>
      <c r="Q84" t="e">
        <v>#N/A</v>
      </c>
      <c r="R84" t="e">
        <v>#N/A</v>
      </c>
      <c r="S84" t="e">
        <v>#N/A</v>
      </c>
      <c r="T84" t="e">
        <v>#N/A</v>
      </c>
      <c r="U84" t="e">
        <v>#N/A</v>
      </c>
      <c r="V84" t="e">
        <v>#N/A</v>
      </c>
      <c r="W84" t="e">
        <v>#N/A</v>
      </c>
      <c r="X84" t="e">
        <v>#N/A</v>
      </c>
      <c r="Y84" t="e">
        <v>#N/A</v>
      </c>
      <c r="Z84" t="e">
        <v>#N/A</v>
      </c>
      <c r="AA84" t="e">
        <v>#N/A</v>
      </c>
      <c r="AB84" t="e">
        <v>#N/A</v>
      </c>
      <c r="AC84" t="e">
        <v>#N/A</v>
      </c>
      <c r="AD84" t="e">
        <v>#N/A</v>
      </c>
      <c r="AE84" t="e">
        <v>#N/A</v>
      </c>
      <c r="AF84" t="e">
        <v>#N/A</v>
      </c>
      <c r="AG84" t="e">
        <v>#N/A</v>
      </c>
      <c r="AH84" t="e">
        <v>#N/A</v>
      </c>
      <c r="AI84" t="e">
        <v>#N/A</v>
      </c>
      <c r="AJ84" t="e">
        <v>#N/A</v>
      </c>
      <c r="AK84" t="e">
        <v>#N/A</v>
      </c>
      <c r="AL84" t="e">
        <v>#N/A</v>
      </c>
      <c r="AM84" t="e">
        <v>#N/A</v>
      </c>
      <c r="AN84" t="e">
        <v>#N/A</v>
      </c>
      <c r="AO84" t="e">
        <v>#N/A</v>
      </c>
      <c r="AP84" t="e">
        <v>#N/A</v>
      </c>
      <c r="AQ84" t="e">
        <v>#N/A</v>
      </c>
      <c r="AR84" t="e">
        <v>#N/A</v>
      </c>
      <c r="AS84" t="e">
        <v>#N/A</v>
      </c>
      <c r="AT84" t="e">
        <v>#N/A</v>
      </c>
      <c r="AU84" t="e">
        <v>#N/A</v>
      </c>
      <c r="AV84" t="e">
        <v>#N/A</v>
      </c>
      <c r="AW84" t="e">
        <v>#N/A</v>
      </c>
      <c r="AX84" t="e">
        <v>#N/A</v>
      </c>
      <c r="AY84" t="e">
        <v>#N/A</v>
      </c>
      <c r="AZ84" t="e">
        <v>#N/A</v>
      </c>
      <c r="BA84" t="e">
        <v>#N/A</v>
      </c>
      <c r="BB84" t="e">
        <v>#N/A</v>
      </c>
      <c r="BC84" t="e">
        <v>#N/A</v>
      </c>
      <c r="BD84" t="e">
        <v>#N/A</v>
      </c>
      <c r="BE84" t="e">
        <v>#N/A</v>
      </c>
      <c r="BF84" t="e">
        <v>#N/A</v>
      </c>
    </row>
    <row r="85" spans="1:58" x14ac:dyDescent="0.35">
      <c r="A85" t="s">
        <v>219</v>
      </c>
      <c r="B85">
        <v>245.19509887695312</v>
      </c>
      <c r="C85">
        <v>245.26010131835937</v>
      </c>
      <c r="D85">
        <v>245.01385498046875</v>
      </c>
      <c r="E85">
        <v>245.016357421875</v>
      </c>
      <c r="F85">
        <v>245.02719116210937</v>
      </c>
      <c r="G85">
        <v>245.06092834472656</v>
      </c>
      <c r="H85">
        <v>245.67843627929687</v>
      </c>
      <c r="I85">
        <v>246.00093078613281</v>
      </c>
      <c r="J85">
        <v>247.564697265625</v>
      </c>
      <c r="K85">
        <v>259.9605712890625</v>
      </c>
      <c r="L85">
        <v>276.40313720703125</v>
      </c>
      <c r="M85">
        <v>275.3564453125</v>
      </c>
      <c r="N85">
        <v>252.02763366699219</v>
      </c>
      <c r="O85">
        <v>222.88919067382812</v>
      </c>
      <c r="P85">
        <v>240.70466613769531</v>
      </c>
      <c r="Q85">
        <v>214.31289672851562</v>
      </c>
      <c r="R85">
        <v>238.95050048828125</v>
      </c>
      <c r="S85">
        <v>245.6796875</v>
      </c>
      <c r="T85">
        <v>225.65585327148437</v>
      </c>
      <c r="U85">
        <v>212.72164916992187</v>
      </c>
      <c r="V85">
        <v>211.27955627441406</v>
      </c>
      <c r="W85">
        <v>271.7314453125</v>
      </c>
      <c r="X85">
        <v>328.60626220703125</v>
      </c>
      <c r="Y85">
        <v>381.0660400390625</v>
      </c>
      <c r="Z85">
        <v>436.9566650390625</v>
      </c>
      <c r="AA85">
        <v>449.26296997070312</v>
      </c>
      <c r="AB85">
        <v>346.305908203125</v>
      </c>
      <c r="AC85">
        <v>300.53656005859375</v>
      </c>
      <c r="AD85">
        <v>297.84820556640625</v>
      </c>
      <c r="AE85">
        <v>319.00830078125</v>
      </c>
      <c r="AF85">
        <v>272.26480102539062</v>
      </c>
      <c r="AG85">
        <v>282.10690307617187</v>
      </c>
      <c r="AH85">
        <v>264.69180297851562</v>
      </c>
      <c r="AI85">
        <v>283.16256713867187</v>
      </c>
      <c r="AJ85">
        <v>555.2047119140625</v>
      </c>
      <c r="AK85">
        <v>499.1484375</v>
      </c>
      <c r="AL85">
        <v>511.55242919921875</v>
      </c>
      <c r="AM85">
        <v>583.66937255859375</v>
      </c>
      <c r="AN85">
        <v>589.9517822265625</v>
      </c>
      <c r="AO85">
        <v>615.69915771484375</v>
      </c>
      <c r="AP85">
        <v>711.97625732421875</v>
      </c>
      <c r="AQ85">
        <v>733.03851318359375</v>
      </c>
      <c r="AR85">
        <v>696.98822021484375</v>
      </c>
      <c r="AS85">
        <v>581.2003173828125</v>
      </c>
      <c r="AT85">
        <v>528.2847900390625</v>
      </c>
      <c r="AU85">
        <v>527.4681396484375</v>
      </c>
      <c r="AV85">
        <v>522.89013671875</v>
      </c>
      <c r="AW85">
        <v>479.26678466796875</v>
      </c>
      <c r="AX85">
        <v>447.80526733398438</v>
      </c>
      <c r="AY85">
        <v>472.186279296875</v>
      </c>
      <c r="AZ85">
        <v>495.27700805664062</v>
      </c>
      <c r="BA85">
        <v>471.86611938476562</v>
      </c>
      <c r="BB85">
        <v>510.52713012695312</v>
      </c>
      <c r="BC85">
        <v>494.0400390625</v>
      </c>
      <c r="BD85">
        <v>494.41494750976563</v>
      </c>
      <c r="BE85">
        <v>591.44952392578125</v>
      </c>
      <c r="BF85" t="e">
        <v>#N/A</v>
      </c>
    </row>
    <row r="86" spans="1:58" x14ac:dyDescent="0.35">
      <c r="A86" t="s">
        <v>220</v>
      </c>
      <c r="B86">
        <v>1.7857106924057007</v>
      </c>
      <c r="C86">
        <v>1.7857106924057007</v>
      </c>
      <c r="D86">
        <v>1.7857106924057007</v>
      </c>
      <c r="E86">
        <v>1.7857106924057007</v>
      </c>
      <c r="F86">
        <v>1.7857106924057007</v>
      </c>
      <c r="G86">
        <v>1.7857106924057007</v>
      </c>
      <c r="H86">
        <v>1.7857106924057007</v>
      </c>
      <c r="I86">
        <v>1.8353139162063599</v>
      </c>
      <c r="J86">
        <v>2.0833299160003662</v>
      </c>
      <c r="K86">
        <v>2.0833299160003662</v>
      </c>
      <c r="L86">
        <v>2.0833299160003662</v>
      </c>
      <c r="M86">
        <v>2.054598331451416</v>
      </c>
      <c r="N86">
        <v>2.0013327598571777</v>
      </c>
      <c r="O86">
        <v>1.7024046182632446</v>
      </c>
      <c r="P86">
        <v>1.7109267711639404</v>
      </c>
      <c r="Q86">
        <v>1.8080437183380127</v>
      </c>
      <c r="R86">
        <v>2.2256731986999512</v>
      </c>
      <c r="S86">
        <v>2.2930188179016113</v>
      </c>
      <c r="T86">
        <v>2.0857453346252441</v>
      </c>
      <c r="U86">
        <v>1.8884158134460449</v>
      </c>
      <c r="V86">
        <v>1.7209827899932861</v>
      </c>
      <c r="W86">
        <v>1.9901702404022217</v>
      </c>
      <c r="X86">
        <v>2.2895102500915527</v>
      </c>
      <c r="Y86">
        <v>2.6385746002197266</v>
      </c>
      <c r="Z86">
        <v>3.5840573310852051</v>
      </c>
      <c r="AA86">
        <v>3.8938736915588379</v>
      </c>
      <c r="AB86">
        <v>6.9249711036682129</v>
      </c>
      <c r="AC86">
        <v>7.0743999481201172</v>
      </c>
      <c r="AD86">
        <v>6.7084231376647949</v>
      </c>
      <c r="AE86">
        <v>7.583582878112793</v>
      </c>
      <c r="AF86">
        <v>7.8789920806884766</v>
      </c>
      <c r="AG86">
        <v>8.7331409454345703</v>
      </c>
      <c r="AH86">
        <v>8.8957147598266602</v>
      </c>
      <c r="AI86">
        <v>9.1144199371337891</v>
      </c>
      <c r="AJ86">
        <v>9.5817708969116211</v>
      </c>
      <c r="AK86">
        <v>9.5442647933959961</v>
      </c>
      <c r="AL86">
        <v>9.7971735000610352</v>
      </c>
      <c r="AM86">
        <v>10.200166702270508</v>
      </c>
      <c r="AN86">
        <v>10.643099784851074</v>
      </c>
      <c r="AO86">
        <v>11.395092010498047</v>
      </c>
      <c r="AP86">
        <v>12.787625312805176</v>
      </c>
      <c r="AQ86">
        <v>15.687158584594727</v>
      </c>
      <c r="AR86">
        <v>19.917825698852539</v>
      </c>
      <c r="AS86">
        <v>28.530508041381836</v>
      </c>
      <c r="AT86">
        <v>30.030082702636719</v>
      </c>
      <c r="AU86">
        <v>28.575433731079102</v>
      </c>
      <c r="AV86">
        <v>28.065725326538086</v>
      </c>
      <c r="AW86">
        <v>24.873434066772461</v>
      </c>
      <c r="AX86">
        <v>22.192350387573242</v>
      </c>
      <c r="AY86">
        <v>26.64436149597168</v>
      </c>
      <c r="AZ86">
        <v>28.011953353881836</v>
      </c>
      <c r="BA86">
        <v>29.461519241333008</v>
      </c>
      <c r="BB86">
        <v>32.077133178710937</v>
      </c>
      <c r="BC86">
        <v>35.957588195800781</v>
      </c>
      <c r="BD86">
        <v>41.732959747314453</v>
      </c>
      <c r="BE86" t="e">
        <v>#N/A</v>
      </c>
      <c r="BF86" t="e">
        <v>#N/A</v>
      </c>
    </row>
    <row r="87" spans="1:58" x14ac:dyDescent="0.35">
      <c r="A87" t="s">
        <v>221</v>
      </c>
      <c r="B87" t="e">
        <v>#N/A</v>
      </c>
      <c r="C87" t="e">
        <v>#N/A</v>
      </c>
      <c r="D87" t="e">
        <v>#N/A</v>
      </c>
      <c r="E87" t="e">
        <v>#N/A</v>
      </c>
      <c r="F87" t="e">
        <v>#N/A</v>
      </c>
      <c r="G87" t="e">
        <v>#N/A</v>
      </c>
      <c r="H87" t="e">
        <v>#N/A</v>
      </c>
      <c r="I87" t="e">
        <v>#N/A</v>
      </c>
      <c r="J87" t="e">
        <v>#N/A</v>
      </c>
      <c r="K87" t="e">
        <v>#N/A</v>
      </c>
      <c r="L87" t="e">
        <v>#N/A</v>
      </c>
      <c r="M87" t="e">
        <v>#N/A</v>
      </c>
      <c r="N87" t="e">
        <v>#N/A</v>
      </c>
      <c r="O87" t="e">
        <v>#N/A</v>
      </c>
      <c r="P87" t="e">
        <v>#N/A</v>
      </c>
      <c r="Q87" t="e">
        <v>#N/A</v>
      </c>
      <c r="R87" t="e">
        <v>#N/A</v>
      </c>
      <c r="S87" t="e">
        <v>#N/A</v>
      </c>
      <c r="T87" t="e">
        <v>#N/A</v>
      </c>
      <c r="U87" t="e">
        <v>#N/A</v>
      </c>
      <c r="V87" t="e">
        <v>#N/A</v>
      </c>
      <c r="W87" t="e">
        <v>#N/A</v>
      </c>
      <c r="X87" t="e">
        <v>#N/A</v>
      </c>
      <c r="Y87" t="e">
        <v>#N/A</v>
      </c>
      <c r="Z87" t="e">
        <v>#N/A</v>
      </c>
      <c r="AA87" t="e">
        <v>#N/A</v>
      </c>
      <c r="AB87" t="e">
        <v>#N/A</v>
      </c>
      <c r="AC87" t="e">
        <v>#N/A</v>
      </c>
      <c r="AD87" t="e">
        <v>#N/A</v>
      </c>
      <c r="AE87" t="e">
        <v>#N/A</v>
      </c>
      <c r="AF87" t="e">
        <v>#N/A</v>
      </c>
      <c r="AG87" t="e">
        <v>#N/A</v>
      </c>
      <c r="AH87" t="e">
        <v>#N/A</v>
      </c>
      <c r="AI87" t="e">
        <v>#N/A</v>
      </c>
      <c r="AJ87" t="e">
        <v>#N/A</v>
      </c>
      <c r="AK87" t="e">
        <v>#N/A</v>
      </c>
      <c r="AL87">
        <v>1.2627999782562256</v>
      </c>
      <c r="AM87">
        <v>1.2975000143051147</v>
      </c>
      <c r="AN87">
        <v>1.3898166418075562</v>
      </c>
      <c r="AO87">
        <v>2.0245165824890137</v>
      </c>
      <c r="AP87">
        <v>1.9761667251586914</v>
      </c>
      <c r="AQ87">
        <v>2.0730166435241699</v>
      </c>
      <c r="AR87">
        <v>2.1956748962402344</v>
      </c>
      <c r="AS87">
        <v>2.1456499099731445</v>
      </c>
      <c r="AT87">
        <v>1.9166500568389893</v>
      </c>
      <c r="AU87">
        <v>1.8126749992370605</v>
      </c>
      <c r="AV87">
        <v>1.7804332971572876</v>
      </c>
      <c r="AW87">
        <v>1.6704916954040527</v>
      </c>
      <c r="AX87">
        <v>1.4907916784286499</v>
      </c>
      <c r="AY87">
        <v>1.6704870462417603</v>
      </c>
      <c r="AZ87">
        <v>1.7823417186737061</v>
      </c>
      <c r="BA87">
        <v>1.6864954233169556</v>
      </c>
      <c r="BB87">
        <v>1.6512583494186401</v>
      </c>
      <c r="BC87">
        <v>1.663349986076355</v>
      </c>
      <c r="BD87">
        <v>1.7656667232513428</v>
      </c>
      <c r="BE87">
        <v>2.2693417072296143</v>
      </c>
      <c r="BF87" t="e">
        <v>#N/A</v>
      </c>
    </row>
    <row r="88" spans="1:58" x14ac:dyDescent="0.35">
      <c r="A88" t="s">
        <v>222</v>
      </c>
      <c r="B88">
        <v>4.1999998092651367</v>
      </c>
      <c r="C88">
        <v>4.0333333015441895</v>
      </c>
      <c r="D88">
        <v>4</v>
      </c>
      <c r="E88">
        <v>4</v>
      </c>
      <c r="F88">
        <v>4</v>
      </c>
      <c r="G88">
        <v>4</v>
      </c>
      <c r="H88">
        <v>4</v>
      </c>
      <c r="I88">
        <v>4</v>
      </c>
      <c r="J88">
        <v>4</v>
      </c>
      <c r="K88">
        <v>3.9433333873748779</v>
      </c>
      <c r="L88">
        <v>3.6600000858306885</v>
      </c>
      <c r="M88">
        <v>3.5073935985565186</v>
      </c>
      <c r="N88">
        <v>3.1886415481567383</v>
      </c>
      <c r="O88">
        <v>2.6726000308990479</v>
      </c>
      <c r="P88">
        <v>2.5877499580383301</v>
      </c>
      <c r="Q88">
        <v>2.4602916240692139</v>
      </c>
      <c r="R88">
        <v>2.5179998874664307</v>
      </c>
      <c r="S88">
        <v>2.32218337059021</v>
      </c>
      <c r="T88">
        <v>2.0086250305175781</v>
      </c>
      <c r="U88">
        <v>1.832883358001709</v>
      </c>
      <c r="V88">
        <v>1.8176666498184204</v>
      </c>
      <c r="W88">
        <v>2.2599999904632568</v>
      </c>
      <c r="X88">
        <v>2.4265916347503662</v>
      </c>
      <c r="Y88">
        <v>2.5532584190368652</v>
      </c>
      <c r="Z88">
        <v>2.8459417819976807</v>
      </c>
      <c r="AA88">
        <v>2.9439666271209717</v>
      </c>
      <c r="AB88">
        <v>2.1714832782745361</v>
      </c>
      <c r="AC88">
        <v>1.7973916530609131</v>
      </c>
      <c r="AD88">
        <v>1.7562249898910522</v>
      </c>
      <c r="AE88">
        <v>1.8800417184829712</v>
      </c>
      <c r="AF88">
        <v>1.6157333850860596</v>
      </c>
      <c r="AG88">
        <v>1.6595417261123657</v>
      </c>
      <c r="AH88">
        <v>1.5616500377655029</v>
      </c>
      <c r="AI88">
        <v>1.6533207893371582</v>
      </c>
      <c r="AJ88">
        <v>1.6227941513061523</v>
      </c>
      <c r="AK88">
        <v>1.433132529258728</v>
      </c>
      <c r="AL88">
        <v>1.5047742128372192</v>
      </c>
      <c r="AM88">
        <v>1.7340558767318726</v>
      </c>
      <c r="AN88">
        <v>1.7596676349639893</v>
      </c>
      <c r="AO88" t="e">
        <v>#N/A</v>
      </c>
      <c r="AP88" t="e">
        <v>#N/A</v>
      </c>
      <c r="AQ88" t="e">
        <v>#N/A</v>
      </c>
      <c r="AR88" t="e">
        <v>#N/A</v>
      </c>
      <c r="AS88" t="e">
        <v>#N/A</v>
      </c>
      <c r="AT88" t="e">
        <v>#N/A</v>
      </c>
      <c r="AU88" t="e">
        <v>#N/A</v>
      </c>
      <c r="AV88" t="e">
        <v>#N/A</v>
      </c>
      <c r="AW88" t="e">
        <v>#N/A</v>
      </c>
      <c r="AX88" t="e">
        <v>#N/A</v>
      </c>
      <c r="AY88" t="e">
        <v>#N/A</v>
      </c>
      <c r="AZ88" t="e">
        <v>#N/A</v>
      </c>
      <c r="BA88" t="e">
        <v>#N/A</v>
      </c>
      <c r="BB88" t="e">
        <v>#N/A</v>
      </c>
      <c r="BC88" t="e">
        <v>#N/A</v>
      </c>
      <c r="BD88" t="e">
        <v>#N/A</v>
      </c>
      <c r="BE88" t="e">
        <v>#N/A</v>
      </c>
      <c r="BF88" t="e">
        <v>#N/A</v>
      </c>
    </row>
    <row r="89" spans="1:58" x14ac:dyDescent="0.35">
      <c r="A89" t="s">
        <v>223</v>
      </c>
      <c r="B89">
        <v>7.1391594246961176E-5</v>
      </c>
      <c r="C89">
        <v>7.1391594246961176E-5</v>
      </c>
      <c r="D89">
        <v>7.1391594246961176E-5</v>
      </c>
      <c r="E89">
        <v>7.1391594246961176E-5</v>
      </c>
      <c r="F89">
        <v>7.1391594246961176E-5</v>
      </c>
      <c r="G89">
        <v>7.1391594246961176E-5</v>
      </c>
      <c r="H89">
        <v>7.1391594246961176E-5</v>
      </c>
      <c r="I89">
        <v>8.6081192421261221E-5</v>
      </c>
      <c r="J89">
        <v>1.0198514064541087E-4</v>
      </c>
      <c r="K89">
        <v>1.0198514064541087E-4</v>
      </c>
      <c r="L89">
        <v>1.0198514064541087E-4</v>
      </c>
      <c r="M89">
        <v>1.0342936002416536E-4</v>
      </c>
      <c r="N89">
        <v>1.3326747284736484E-4</v>
      </c>
      <c r="O89">
        <v>1.1643736797850579E-4</v>
      </c>
      <c r="P89">
        <v>1.1493817146401852E-4</v>
      </c>
      <c r="Q89">
        <v>1.1493817146401852E-4</v>
      </c>
      <c r="R89">
        <v>1.1493817146401852E-4</v>
      </c>
      <c r="S89">
        <v>1.1493817146401852E-4</v>
      </c>
      <c r="T89">
        <v>1.7626318731345236E-4</v>
      </c>
      <c r="U89">
        <v>2.7485215105116367E-4</v>
      </c>
      <c r="V89">
        <v>2.7485215105116367E-4</v>
      </c>
      <c r="W89">
        <v>2.7485215105116367E-4</v>
      </c>
      <c r="X89">
        <v>2.7485215105116367E-4</v>
      </c>
      <c r="Y89">
        <v>8.8252278510481119E-4</v>
      </c>
      <c r="Z89">
        <v>3.5966844297945499E-3</v>
      </c>
      <c r="AA89">
        <v>5.4335771128535271E-3</v>
      </c>
      <c r="AB89">
        <v>8.915620855987072E-3</v>
      </c>
      <c r="AC89">
        <v>1.536506786942482E-2</v>
      </c>
      <c r="AD89">
        <v>2.0223705098032951E-2</v>
      </c>
      <c r="AE89">
        <v>2.698548324406147E-2</v>
      </c>
      <c r="AF89">
        <v>3.2615620642900467E-2</v>
      </c>
      <c r="AG89">
        <v>3.6763306707143784E-2</v>
      </c>
      <c r="AH89">
        <v>4.3685168027877808E-2</v>
      </c>
      <c r="AI89">
        <v>6.4871184527873993E-2</v>
      </c>
      <c r="AJ89">
        <v>9.5568239688873291E-2</v>
      </c>
      <c r="AK89">
        <v>0.11991387605667114</v>
      </c>
      <c r="AL89">
        <v>0.16354717314243317</v>
      </c>
      <c r="AM89">
        <v>0.20479628443717957</v>
      </c>
      <c r="AN89">
        <v>0.23116590082645416</v>
      </c>
      <c r="AO89">
        <v>0.26664295792579651</v>
      </c>
      <c r="AP89">
        <v>0.54491919279098511</v>
      </c>
      <c r="AQ89">
        <v>0.71630513668060303</v>
      </c>
      <c r="AR89">
        <v>0.79241710901260376</v>
      </c>
      <c r="AS89">
        <v>0.86676430702209473</v>
      </c>
      <c r="AT89">
        <v>0.89949482679367065</v>
      </c>
      <c r="AU89">
        <v>0.90627896785736084</v>
      </c>
      <c r="AV89">
        <v>0.91645175218582153</v>
      </c>
      <c r="AW89">
        <v>0.93524783849716187</v>
      </c>
      <c r="AX89">
        <v>1.0578583478927612</v>
      </c>
      <c r="AY89">
        <v>1.4088000059127808</v>
      </c>
      <c r="AZ89">
        <v>1.4310250282287598</v>
      </c>
      <c r="BA89">
        <v>1.5118499994277954</v>
      </c>
      <c r="BB89">
        <v>1.7958166599273682</v>
      </c>
      <c r="BC89">
        <v>1.9540499448776245</v>
      </c>
      <c r="BD89" t="e">
        <v>#N/A</v>
      </c>
      <c r="BE89" t="e">
        <v>#N/A</v>
      </c>
      <c r="BF89" t="e">
        <v>#N/A</v>
      </c>
    </row>
    <row r="90" spans="1:58" x14ac:dyDescent="0.35">
      <c r="A90" t="s">
        <v>224</v>
      </c>
      <c r="B90" t="e">
        <v>#N/A</v>
      </c>
      <c r="C90" t="e">
        <v>#N/A</v>
      </c>
      <c r="D90" t="e">
        <v>#N/A</v>
      </c>
      <c r="E90" t="e">
        <v>#N/A</v>
      </c>
      <c r="F90" t="e">
        <v>#N/A</v>
      </c>
      <c r="G90" t="e">
        <v>#N/A</v>
      </c>
      <c r="H90" t="e">
        <v>#N/A</v>
      </c>
      <c r="I90" t="e">
        <v>#N/A</v>
      </c>
      <c r="J90" t="e">
        <v>#N/A</v>
      </c>
      <c r="K90" t="e">
        <v>#N/A</v>
      </c>
      <c r="L90" t="e">
        <v>#N/A</v>
      </c>
      <c r="M90" t="e">
        <v>#N/A</v>
      </c>
      <c r="N90" t="e">
        <v>#N/A</v>
      </c>
      <c r="O90" t="e">
        <v>#N/A</v>
      </c>
      <c r="P90" t="e">
        <v>#N/A</v>
      </c>
      <c r="Q90" t="e">
        <v>#N/A</v>
      </c>
      <c r="R90" t="e">
        <v>#N/A</v>
      </c>
      <c r="S90" t="e">
        <v>#N/A</v>
      </c>
      <c r="T90" t="e">
        <v>#N/A</v>
      </c>
      <c r="U90" t="e">
        <v>#N/A</v>
      </c>
      <c r="V90" t="e">
        <v>#N/A</v>
      </c>
      <c r="W90" t="e">
        <v>#N/A</v>
      </c>
      <c r="X90" t="e">
        <v>#N/A</v>
      </c>
      <c r="Y90" t="e">
        <v>#N/A</v>
      </c>
      <c r="Z90" t="e">
        <v>#N/A</v>
      </c>
      <c r="AA90" t="e">
        <v>#N/A</v>
      </c>
      <c r="AB90" t="e">
        <v>#N/A</v>
      </c>
      <c r="AC90" t="e">
        <v>#N/A</v>
      </c>
      <c r="AD90" t="e">
        <v>#N/A</v>
      </c>
      <c r="AE90" t="e">
        <v>#N/A</v>
      </c>
      <c r="AF90" t="e">
        <v>#N/A</v>
      </c>
      <c r="AG90" t="e">
        <v>#N/A</v>
      </c>
      <c r="AH90" t="e">
        <v>#N/A</v>
      </c>
      <c r="AI90" t="e">
        <v>#N/A</v>
      </c>
      <c r="AJ90" t="e">
        <v>#N/A</v>
      </c>
      <c r="AK90" t="e">
        <v>#N/A</v>
      </c>
      <c r="AL90" t="e">
        <v>#N/A</v>
      </c>
      <c r="AM90" t="e">
        <v>#N/A</v>
      </c>
      <c r="AN90" t="e">
        <v>#N/A</v>
      </c>
      <c r="AO90" t="e">
        <v>#N/A</v>
      </c>
      <c r="AP90" t="e">
        <v>#N/A</v>
      </c>
      <c r="AQ90" t="e">
        <v>#N/A</v>
      </c>
      <c r="AR90" t="e">
        <v>#N/A</v>
      </c>
      <c r="AS90" t="e">
        <v>#N/A</v>
      </c>
      <c r="AT90" t="e">
        <v>#N/A</v>
      </c>
      <c r="AU90" t="e">
        <v>#N/A</v>
      </c>
      <c r="AV90" t="e">
        <v>#N/A</v>
      </c>
      <c r="AW90" t="e">
        <v>#N/A</v>
      </c>
      <c r="AX90" t="e">
        <v>#N/A</v>
      </c>
      <c r="AY90" t="e">
        <v>#N/A</v>
      </c>
      <c r="AZ90" t="e">
        <v>#N/A</v>
      </c>
      <c r="BA90" t="e">
        <v>#N/A</v>
      </c>
      <c r="BB90" t="e">
        <v>#N/A</v>
      </c>
      <c r="BC90" t="e">
        <v>#N/A</v>
      </c>
      <c r="BD90" t="e">
        <v>#N/A</v>
      </c>
      <c r="BE90" t="e">
        <v>#N/A</v>
      </c>
      <c r="BF90" t="e">
        <v>#N/A</v>
      </c>
    </row>
    <row r="91" spans="1:58" x14ac:dyDescent="0.35">
      <c r="A91" t="s">
        <v>225</v>
      </c>
      <c r="B91">
        <v>30.000299453735352</v>
      </c>
      <c r="C91">
        <v>30.000049591064453</v>
      </c>
      <c r="D91">
        <v>30</v>
      </c>
      <c r="E91">
        <v>30</v>
      </c>
      <c r="F91">
        <v>30</v>
      </c>
      <c r="G91">
        <v>30</v>
      </c>
      <c r="H91">
        <v>30</v>
      </c>
      <c r="I91">
        <v>30</v>
      </c>
      <c r="J91">
        <v>30</v>
      </c>
      <c r="K91">
        <v>30</v>
      </c>
      <c r="L91">
        <v>30</v>
      </c>
      <c r="M91">
        <v>30</v>
      </c>
      <c r="N91">
        <v>30.000299453735352</v>
      </c>
      <c r="O91">
        <v>29.625150680541992</v>
      </c>
      <c r="P91">
        <v>30.000299453735352</v>
      </c>
      <c r="Q91">
        <v>32.051326751708984</v>
      </c>
      <c r="R91">
        <v>36.517581939697266</v>
      </c>
      <c r="S91">
        <v>36.838417053222656</v>
      </c>
      <c r="T91">
        <v>36.745418548583984</v>
      </c>
      <c r="U91">
        <v>37.038417816162109</v>
      </c>
      <c r="V91">
        <v>42.616584777832031</v>
      </c>
      <c r="W91">
        <v>55.408416748046875</v>
      </c>
      <c r="X91">
        <v>66.803169250488281</v>
      </c>
      <c r="Y91">
        <v>88.064247131347656</v>
      </c>
      <c r="Z91">
        <v>112.71658325195312</v>
      </c>
      <c r="AA91">
        <v>138.11907958984375</v>
      </c>
      <c r="AB91">
        <v>139.98117065429688</v>
      </c>
      <c r="AC91">
        <v>135.42950439453125</v>
      </c>
      <c r="AD91">
        <v>141.86050415039062</v>
      </c>
      <c r="AE91">
        <v>162.41658020019531</v>
      </c>
      <c r="AF91">
        <v>158.513916015625</v>
      </c>
      <c r="AG91">
        <v>182.26641845703125</v>
      </c>
      <c r="AH91">
        <v>190.62425231933594</v>
      </c>
      <c r="AI91">
        <v>229.24984741210937</v>
      </c>
      <c r="AJ91">
        <v>242.60281372070312</v>
      </c>
      <c r="AK91">
        <v>231.66273498535156</v>
      </c>
      <c r="AL91">
        <v>240.7115478515625</v>
      </c>
      <c r="AM91">
        <v>273.057861328125</v>
      </c>
      <c r="AN91">
        <v>295.52911376953125</v>
      </c>
      <c r="AO91">
        <v>305.6466064453125</v>
      </c>
      <c r="AP91">
        <v>365.3985595703125</v>
      </c>
      <c r="AQ91" t="e">
        <v>#N/A</v>
      </c>
      <c r="AR91" t="e">
        <v>#N/A</v>
      </c>
      <c r="AS91" t="e">
        <v>#N/A</v>
      </c>
      <c r="AT91" t="e">
        <v>#N/A</v>
      </c>
      <c r="AU91" t="e">
        <v>#N/A</v>
      </c>
      <c r="AV91" t="e">
        <v>#N/A</v>
      </c>
      <c r="AW91" t="e">
        <v>#N/A</v>
      </c>
      <c r="AX91" t="e">
        <v>#N/A</v>
      </c>
      <c r="AY91" t="e">
        <v>#N/A</v>
      </c>
      <c r="AZ91" t="e">
        <v>#N/A</v>
      </c>
      <c r="BA91" t="e">
        <v>#N/A</v>
      </c>
      <c r="BB91" t="e">
        <v>#N/A</v>
      </c>
      <c r="BC91" t="e">
        <v>#N/A</v>
      </c>
      <c r="BD91" t="e">
        <v>#N/A</v>
      </c>
      <c r="BE91" t="e">
        <v>#N/A</v>
      </c>
      <c r="BF91" t="e">
        <v>#N/A</v>
      </c>
    </row>
    <row r="92" spans="1:58" x14ac:dyDescent="0.35">
      <c r="A92" t="s">
        <v>226</v>
      </c>
      <c r="B92" t="e">
        <v>#N/A</v>
      </c>
      <c r="C92" t="e">
        <v>#N/A</v>
      </c>
      <c r="D92" t="e">
        <v>#N/A</v>
      </c>
      <c r="E92" t="e">
        <v>#N/A</v>
      </c>
      <c r="F92" t="e">
        <v>#N/A</v>
      </c>
      <c r="G92" t="e">
        <v>#N/A</v>
      </c>
      <c r="H92" t="e">
        <v>#N/A</v>
      </c>
      <c r="I92" t="e">
        <v>#N/A</v>
      </c>
      <c r="J92" t="e">
        <v>#N/A</v>
      </c>
      <c r="K92" t="e">
        <v>#N/A</v>
      </c>
      <c r="L92" t="e">
        <v>#N/A</v>
      </c>
      <c r="M92" t="e">
        <v>#N/A</v>
      </c>
      <c r="N92" t="e">
        <v>#N/A</v>
      </c>
      <c r="O92" t="e">
        <v>#N/A</v>
      </c>
      <c r="P92" t="e">
        <v>#N/A</v>
      </c>
      <c r="Q92" t="e">
        <v>#N/A</v>
      </c>
      <c r="R92" t="e">
        <v>#N/A</v>
      </c>
      <c r="S92" t="e">
        <v>#N/A</v>
      </c>
      <c r="T92" t="e">
        <v>#N/A</v>
      </c>
      <c r="U92" t="e">
        <v>#N/A</v>
      </c>
      <c r="V92" t="e">
        <v>#N/A</v>
      </c>
      <c r="W92" t="e">
        <v>#N/A</v>
      </c>
      <c r="X92" t="e">
        <v>#N/A</v>
      </c>
      <c r="Y92" t="e">
        <v>#N/A</v>
      </c>
      <c r="Z92" t="e">
        <v>#N/A</v>
      </c>
      <c r="AA92" t="e">
        <v>#N/A</v>
      </c>
      <c r="AB92" t="e">
        <v>#N/A</v>
      </c>
      <c r="AC92" t="e">
        <v>#N/A</v>
      </c>
      <c r="AD92" t="e">
        <v>#N/A</v>
      </c>
      <c r="AE92" t="e">
        <v>#N/A</v>
      </c>
      <c r="AF92" t="e">
        <v>#N/A</v>
      </c>
      <c r="AG92" t="e">
        <v>#N/A</v>
      </c>
      <c r="AH92" t="e">
        <v>#N/A</v>
      </c>
      <c r="AI92" t="e">
        <v>#N/A</v>
      </c>
      <c r="AJ92" t="e">
        <v>#N/A</v>
      </c>
      <c r="AK92" t="e">
        <v>#N/A</v>
      </c>
      <c r="AL92" t="e">
        <v>#N/A</v>
      </c>
      <c r="AM92" t="e">
        <v>#N/A</v>
      </c>
      <c r="AN92" t="e">
        <v>#N/A</v>
      </c>
      <c r="AO92" t="e">
        <v>#N/A</v>
      </c>
      <c r="AP92" t="e">
        <v>#N/A</v>
      </c>
      <c r="AQ92" t="e">
        <v>#N/A</v>
      </c>
      <c r="AR92" t="e">
        <v>#N/A</v>
      </c>
      <c r="AS92" t="e">
        <v>#N/A</v>
      </c>
      <c r="AT92" t="e">
        <v>#N/A</v>
      </c>
      <c r="AU92" t="e">
        <v>#N/A</v>
      </c>
      <c r="AV92" t="e">
        <v>#N/A</v>
      </c>
      <c r="AW92" t="e">
        <v>#N/A</v>
      </c>
      <c r="AX92" t="e">
        <v>#N/A</v>
      </c>
      <c r="AY92" t="e">
        <v>#N/A</v>
      </c>
      <c r="AZ92" t="e">
        <v>#N/A</v>
      </c>
      <c r="BA92" t="e">
        <v>#N/A</v>
      </c>
      <c r="BB92" t="e">
        <v>#N/A</v>
      </c>
      <c r="BC92" t="e">
        <v>#N/A</v>
      </c>
      <c r="BD92" t="e">
        <v>#N/A</v>
      </c>
      <c r="BE92" t="e">
        <v>#N/A</v>
      </c>
      <c r="BF92" t="e">
        <v>#N/A</v>
      </c>
    </row>
    <row r="93" spans="1:58" x14ac:dyDescent="0.35">
      <c r="A93" t="s">
        <v>227</v>
      </c>
      <c r="B93">
        <v>1.7142900228500366</v>
      </c>
      <c r="C93">
        <v>1.7142900228500366</v>
      </c>
      <c r="D93">
        <v>1.7142900228500366</v>
      </c>
      <c r="E93">
        <v>1.7142900228500366</v>
      </c>
      <c r="F93">
        <v>1.7142900228500366</v>
      </c>
      <c r="G93">
        <v>1.7142900228500366</v>
      </c>
      <c r="H93">
        <v>1.7142900228500366</v>
      </c>
      <c r="I93">
        <v>1.7619082927703857</v>
      </c>
      <c r="J93">
        <v>2</v>
      </c>
      <c r="K93">
        <v>2</v>
      </c>
      <c r="L93">
        <v>2</v>
      </c>
      <c r="M93">
        <v>1.9748727083206177</v>
      </c>
      <c r="N93">
        <v>1.9212781190872192</v>
      </c>
      <c r="O93">
        <v>1.959219217300415</v>
      </c>
      <c r="P93">
        <v>2.0532324314117432</v>
      </c>
      <c r="Q93">
        <v>2.1697957515716553</v>
      </c>
      <c r="R93">
        <v>2.6146707534790039</v>
      </c>
      <c r="S93">
        <v>2.7000000476837158</v>
      </c>
      <c r="T93">
        <v>2.7000000476837158</v>
      </c>
      <c r="U93">
        <v>2.7000000476837158</v>
      </c>
      <c r="V93">
        <v>2.7000000476837158</v>
      </c>
      <c r="W93">
        <v>2.7000000476837158</v>
      </c>
      <c r="X93">
        <v>2.7000000476837158</v>
      </c>
      <c r="Y93">
        <v>2.7000000476837158</v>
      </c>
      <c r="Z93">
        <v>2.7000000476837158</v>
      </c>
      <c r="AA93">
        <v>2.7000000476837158</v>
      </c>
      <c r="AB93">
        <v>2.7000000476837158</v>
      </c>
      <c r="AC93">
        <v>2.7000000476837158</v>
      </c>
      <c r="AD93">
        <v>2.7000000476837158</v>
      </c>
      <c r="AE93">
        <v>2.7000000476837158</v>
      </c>
      <c r="AF93">
        <v>2.7000000476837158</v>
      </c>
      <c r="AG93">
        <v>2.7000000476837158</v>
      </c>
      <c r="AH93">
        <v>2.7000000476837158</v>
      </c>
      <c r="AI93">
        <v>2.7000000476837158</v>
      </c>
      <c r="AJ93">
        <v>2.7000000476837158</v>
      </c>
      <c r="AK93">
        <v>2.7000000476837158</v>
      </c>
      <c r="AL93">
        <v>2.7000000476837158</v>
      </c>
      <c r="AM93">
        <v>2.7000000476837158</v>
      </c>
      <c r="AN93">
        <v>2.7000000476837158</v>
      </c>
      <c r="AO93">
        <v>2.7000000476837158</v>
      </c>
      <c r="AP93">
        <v>2.7000000476837158</v>
      </c>
      <c r="AQ93">
        <v>2.7000000476837158</v>
      </c>
      <c r="AR93">
        <v>2.7000000476837158</v>
      </c>
      <c r="AS93">
        <v>2.7000000476837158</v>
      </c>
      <c r="AT93">
        <v>2.7000000476837158</v>
      </c>
      <c r="AU93">
        <v>2.7000000476837158</v>
      </c>
      <c r="AV93">
        <v>2.7000000476837158</v>
      </c>
      <c r="AW93">
        <v>2.7000000476837158</v>
      </c>
      <c r="AX93">
        <v>2.7000000476837158</v>
      </c>
      <c r="AY93">
        <v>2.7000000476837158</v>
      </c>
      <c r="AZ93">
        <v>2.7000000476837158</v>
      </c>
      <c r="BA93">
        <v>2.7000000476837158</v>
      </c>
      <c r="BB93">
        <v>2.7000000476837158</v>
      </c>
      <c r="BC93">
        <v>2.7000000476837158</v>
      </c>
      <c r="BD93">
        <v>2.7000000476837158</v>
      </c>
      <c r="BE93">
        <v>2.7000000476837158</v>
      </c>
      <c r="BF93" t="e">
        <v>#N/A</v>
      </c>
    </row>
    <row r="94" spans="1:58" x14ac:dyDescent="0.35">
      <c r="A94" t="s">
        <v>228</v>
      </c>
      <c r="B94" t="e">
        <v>#N/A</v>
      </c>
      <c r="C94" t="e">
        <v>#N/A</v>
      </c>
      <c r="D94" t="e">
        <v>#N/A</v>
      </c>
      <c r="E94" t="e">
        <v>#N/A</v>
      </c>
      <c r="F94" t="e">
        <v>#N/A</v>
      </c>
      <c r="G94" t="e">
        <v>#N/A</v>
      </c>
      <c r="H94" t="e">
        <v>#N/A</v>
      </c>
      <c r="I94" t="e">
        <v>#N/A</v>
      </c>
      <c r="J94" t="e">
        <v>#N/A</v>
      </c>
      <c r="K94" t="e">
        <v>#N/A</v>
      </c>
      <c r="L94" t="e">
        <v>#N/A</v>
      </c>
      <c r="M94" t="e">
        <v>#N/A</v>
      </c>
      <c r="N94" t="e">
        <v>#N/A</v>
      </c>
      <c r="O94" t="e">
        <v>#N/A</v>
      </c>
      <c r="P94" t="e">
        <v>#N/A</v>
      </c>
      <c r="Q94" t="e">
        <v>#N/A</v>
      </c>
      <c r="R94" t="e">
        <v>#N/A</v>
      </c>
      <c r="S94" t="e">
        <v>#N/A</v>
      </c>
      <c r="T94" t="e">
        <v>#N/A</v>
      </c>
      <c r="U94" t="e">
        <v>#N/A</v>
      </c>
      <c r="V94" t="e">
        <v>#N/A</v>
      </c>
      <c r="W94" t="e">
        <v>#N/A</v>
      </c>
      <c r="X94" t="e">
        <v>#N/A</v>
      </c>
      <c r="Y94" t="e">
        <v>#N/A</v>
      </c>
      <c r="Z94" t="e">
        <v>#N/A</v>
      </c>
      <c r="AA94" t="e">
        <v>#N/A</v>
      </c>
      <c r="AB94" t="e">
        <v>#N/A</v>
      </c>
      <c r="AC94" t="e">
        <v>#N/A</v>
      </c>
      <c r="AD94" t="e">
        <v>#N/A</v>
      </c>
      <c r="AE94" t="e">
        <v>#N/A</v>
      </c>
      <c r="AF94" t="e">
        <v>#N/A</v>
      </c>
      <c r="AG94" t="e">
        <v>#N/A</v>
      </c>
      <c r="AH94" t="e">
        <v>#N/A</v>
      </c>
      <c r="AI94" t="e">
        <v>#N/A</v>
      </c>
      <c r="AJ94" t="e">
        <v>#N/A</v>
      </c>
      <c r="AK94" t="e">
        <v>#N/A</v>
      </c>
      <c r="AL94" t="e">
        <v>#N/A</v>
      </c>
      <c r="AM94" t="e">
        <v>#N/A</v>
      </c>
      <c r="AN94" t="e">
        <v>#N/A</v>
      </c>
      <c r="AO94" t="e">
        <v>#N/A</v>
      </c>
      <c r="AP94" t="e">
        <v>#N/A</v>
      </c>
      <c r="AQ94" t="e">
        <v>#N/A</v>
      </c>
      <c r="AR94" t="e">
        <v>#N/A</v>
      </c>
      <c r="AS94" t="e">
        <v>#N/A</v>
      </c>
      <c r="AT94" t="e">
        <v>#N/A</v>
      </c>
      <c r="AU94" t="e">
        <v>#N/A</v>
      </c>
      <c r="AV94" t="e">
        <v>#N/A</v>
      </c>
      <c r="AW94" t="e">
        <v>#N/A</v>
      </c>
      <c r="AX94" t="e">
        <v>#N/A</v>
      </c>
      <c r="AY94" t="e">
        <v>#N/A</v>
      </c>
      <c r="AZ94" t="e">
        <v>#N/A</v>
      </c>
      <c r="BA94" t="e">
        <v>#N/A</v>
      </c>
      <c r="BB94" t="e">
        <v>#N/A</v>
      </c>
      <c r="BC94" t="e">
        <v>#N/A</v>
      </c>
      <c r="BD94" t="e">
        <v>#N/A</v>
      </c>
      <c r="BE94" t="e">
        <v>#N/A</v>
      </c>
      <c r="BF94" t="e">
        <v>#N/A</v>
      </c>
    </row>
    <row r="95" spans="1:58" x14ac:dyDescent="0.35">
      <c r="A95" t="s">
        <v>229</v>
      </c>
      <c r="B95">
        <v>1</v>
      </c>
      <c r="C95">
        <v>1</v>
      </c>
      <c r="D95">
        <v>1</v>
      </c>
      <c r="E95">
        <v>1</v>
      </c>
      <c r="F95">
        <v>1</v>
      </c>
      <c r="G95">
        <v>1</v>
      </c>
      <c r="H95">
        <v>1</v>
      </c>
      <c r="I95">
        <v>1</v>
      </c>
      <c r="J95">
        <v>1</v>
      </c>
      <c r="K95">
        <v>1</v>
      </c>
      <c r="L95">
        <v>1</v>
      </c>
      <c r="M95">
        <v>1</v>
      </c>
      <c r="N95">
        <v>1</v>
      </c>
      <c r="O95">
        <v>1</v>
      </c>
      <c r="P95">
        <v>1</v>
      </c>
      <c r="Q95">
        <v>1</v>
      </c>
      <c r="R95">
        <v>1</v>
      </c>
      <c r="S95">
        <v>1</v>
      </c>
      <c r="T95">
        <v>1</v>
      </c>
      <c r="U95">
        <v>1</v>
      </c>
      <c r="V95">
        <v>1</v>
      </c>
      <c r="W95">
        <v>1</v>
      </c>
      <c r="X95">
        <v>1</v>
      </c>
      <c r="Y95">
        <v>1</v>
      </c>
      <c r="Z95">
        <v>1</v>
      </c>
      <c r="AA95">
        <v>1</v>
      </c>
      <c r="AB95">
        <v>1.875</v>
      </c>
      <c r="AC95">
        <v>2.5</v>
      </c>
      <c r="AD95">
        <v>2.6195833683013916</v>
      </c>
      <c r="AE95">
        <v>2.8161165714263916</v>
      </c>
      <c r="AF95">
        <v>4.4857583045959473</v>
      </c>
      <c r="AG95">
        <v>5.0288801193237305</v>
      </c>
      <c r="AH95">
        <v>5.1706299781799316</v>
      </c>
      <c r="AI95">
        <v>5.6353626251220703</v>
      </c>
      <c r="AJ95">
        <v>5.7512006759643555</v>
      </c>
      <c r="AK95">
        <v>5.8103423118591309</v>
      </c>
      <c r="AL95">
        <v>6.0495123863220215</v>
      </c>
      <c r="AM95">
        <v>6.0652689933776855</v>
      </c>
      <c r="AN95">
        <v>6.3946533203125</v>
      </c>
      <c r="AO95">
        <v>7.3856101036071777</v>
      </c>
      <c r="AP95">
        <v>7.7631592750549316</v>
      </c>
      <c r="AQ95">
        <v>7.8585925102233887</v>
      </c>
      <c r="AR95">
        <v>7.8216447830200195</v>
      </c>
      <c r="AS95">
        <v>7.9408464431762695</v>
      </c>
      <c r="AT95">
        <v>7.9464960098266602</v>
      </c>
      <c r="AU95">
        <v>7.633944034576416</v>
      </c>
      <c r="AV95">
        <v>7.602630615234375</v>
      </c>
      <c r="AW95">
        <v>7.6733040809631348</v>
      </c>
      <c r="AX95">
        <v>7.5600285530090332</v>
      </c>
      <c r="AY95">
        <v>8.161555290222168</v>
      </c>
      <c r="AZ95">
        <v>8.0577707290649414</v>
      </c>
      <c r="BA95">
        <v>7.7854185104370117</v>
      </c>
      <c r="BB95">
        <v>7.8336052894592285</v>
      </c>
      <c r="BC95">
        <v>7.856813907623291</v>
      </c>
      <c r="BD95">
        <v>7.7322335243225098</v>
      </c>
      <c r="BE95">
        <v>7.6548151969909668</v>
      </c>
      <c r="BF95" t="e">
        <v>#N/A</v>
      </c>
    </row>
    <row r="96" spans="1:58" x14ac:dyDescent="0.35">
      <c r="A96" t="s">
        <v>230</v>
      </c>
      <c r="B96">
        <v>24.684999465942383</v>
      </c>
      <c r="C96">
        <v>24.684999465942383</v>
      </c>
      <c r="D96">
        <v>24.684999465942383</v>
      </c>
      <c r="E96">
        <v>24.684999465942383</v>
      </c>
      <c r="F96">
        <v>24.684999465942383</v>
      </c>
      <c r="G96">
        <v>24.684999465942383</v>
      </c>
      <c r="H96">
        <v>24.684999465942383</v>
      </c>
      <c r="I96">
        <v>24.684999465942383</v>
      </c>
      <c r="J96">
        <v>24.684999465942383</v>
      </c>
      <c r="K96">
        <v>24.684999465942383</v>
      </c>
      <c r="L96">
        <v>24.684999465942383</v>
      </c>
      <c r="M96">
        <v>24.612752914428711</v>
      </c>
      <c r="N96">
        <v>22.736274719238281</v>
      </c>
      <c r="O96">
        <v>20.716091156005859</v>
      </c>
      <c r="P96">
        <v>20.556276321411133</v>
      </c>
      <c r="Q96">
        <v>20.67326545715332</v>
      </c>
      <c r="R96">
        <v>21.381956100463867</v>
      </c>
      <c r="S96">
        <v>21.14448356628418</v>
      </c>
      <c r="T96">
        <v>19.723541259765625</v>
      </c>
      <c r="U96">
        <v>19.107013702392578</v>
      </c>
      <c r="V96">
        <v>18.968893051147461</v>
      </c>
      <c r="W96">
        <v>20.948116302490234</v>
      </c>
      <c r="X96">
        <v>22.36602783203125</v>
      </c>
      <c r="Y96">
        <v>23.095184326171875</v>
      </c>
      <c r="Z96">
        <v>24.089942932128906</v>
      </c>
      <c r="AA96">
        <v>24.333099365234375</v>
      </c>
      <c r="AB96">
        <v>333.4525146484375</v>
      </c>
      <c r="AC96">
        <v>428.40249633789062</v>
      </c>
      <c r="AD96">
        <v>474.39584350585937</v>
      </c>
      <c r="AE96">
        <v>591.64581298828125</v>
      </c>
      <c r="AF96">
        <v>660.16668701171875</v>
      </c>
      <c r="AG96">
        <v>753.85809326171875</v>
      </c>
      <c r="AH96">
        <v>902.0013427734375</v>
      </c>
      <c r="AI96">
        <v>955.4903564453125</v>
      </c>
      <c r="AJ96">
        <v>976.63641357421875</v>
      </c>
      <c r="AK96">
        <v>991.4114990234375</v>
      </c>
      <c r="AL96">
        <v>1004.0166015625</v>
      </c>
      <c r="AM96">
        <v>1095.325439453125</v>
      </c>
      <c r="AN96">
        <v>1236.831787109375</v>
      </c>
      <c r="AO96">
        <v>1387.4013671875</v>
      </c>
      <c r="AP96">
        <v>1746.869873046875</v>
      </c>
      <c r="AQ96">
        <v>1950.558349609375</v>
      </c>
      <c r="AR96">
        <v>1975.84375</v>
      </c>
      <c r="AS96">
        <v>1984.9312744140625</v>
      </c>
      <c r="AT96">
        <v>2243.93115234375</v>
      </c>
      <c r="AU96">
        <v>3644.333251953125</v>
      </c>
      <c r="AV96">
        <v>5148.75</v>
      </c>
      <c r="AW96">
        <v>4197.751953125</v>
      </c>
      <c r="AX96">
        <v>4601.69091796875</v>
      </c>
      <c r="AY96">
        <v>4801.0830078125</v>
      </c>
      <c r="AZ96">
        <v>5726.07080078125</v>
      </c>
      <c r="BA96">
        <v>6658.03125</v>
      </c>
      <c r="BB96">
        <v>6985.8291015625</v>
      </c>
      <c r="BC96">
        <v>6907.8779296875</v>
      </c>
      <c r="BD96">
        <v>7014.11865234375</v>
      </c>
      <c r="BE96">
        <v>7485.5166015625</v>
      </c>
      <c r="BF96" t="e">
        <v>#N/A</v>
      </c>
    </row>
    <row r="97" spans="1:58" x14ac:dyDescent="0.35">
      <c r="A97" t="s">
        <v>231</v>
      </c>
      <c r="B97">
        <v>0.44230768084526062</v>
      </c>
      <c r="C97">
        <v>0.44230768084526062</v>
      </c>
      <c r="D97">
        <v>0.44230768084526062</v>
      </c>
      <c r="E97">
        <v>0.44230768084526062</v>
      </c>
      <c r="F97">
        <v>0.44230768084526062</v>
      </c>
      <c r="G97">
        <v>0.44230768084526062</v>
      </c>
      <c r="H97">
        <v>0.44230768084526062</v>
      </c>
      <c r="I97">
        <v>0.44230768084526062</v>
      </c>
      <c r="J97">
        <v>0.44230768084526062</v>
      </c>
      <c r="K97">
        <v>0.44230768084526062</v>
      </c>
      <c r="L97">
        <v>0.44230768084526062</v>
      </c>
      <c r="M97">
        <v>0.43631032109260559</v>
      </c>
      <c r="N97">
        <v>0.41620641946792603</v>
      </c>
      <c r="O97">
        <v>0.37715640664100647</v>
      </c>
      <c r="P97">
        <v>0.39089486002922058</v>
      </c>
      <c r="Q97">
        <v>0.39297306537628174</v>
      </c>
      <c r="R97">
        <v>0.46506282687187195</v>
      </c>
      <c r="S97">
        <v>0.51759904623031616</v>
      </c>
      <c r="T97">
        <v>0.53905898332595825</v>
      </c>
      <c r="U97">
        <v>0.52395468950271606</v>
      </c>
      <c r="V97">
        <v>0.52016711235046387</v>
      </c>
      <c r="W97">
        <v>0.57444161176681519</v>
      </c>
      <c r="X97">
        <v>0.61332410573959351</v>
      </c>
      <c r="Y97">
        <v>0.64767014980316162</v>
      </c>
      <c r="Z97">
        <v>1.6086281538009644</v>
      </c>
      <c r="AA97">
        <v>2.45025634765625</v>
      </c>
      <c r="AB97">
        <v>3.1327435970306396</v>
      </c>
      <c r="AC97">
        <v>8.600128173828125</v>
      </c>
      <c r="AD97">
        <v>17.072410583496094</v>
      </c>
      <c r="AE97">
        <v>27.848384857177734</v>
      </c>
      <c r="AF97">
        <v>33.622409820556641</v>
      </c>
      <c r="AG97">
        <v>56.2862548828125</v>
      </c>
      <c r="AH97">
        <v>106.67557525634766</v>
      </c>
      <c r="AI97">
        <v>155.106201171875</v>
      </c>
      <c r="AJ97">
        <v>198.34063720703125</v>
      </c>
      <c r="AK97">
        <v>278.03909301757812</v>
      </c>
      <c r="AL97">
        <v>405.7449951171875</v>
      </c>
      <c r="AM97">
        <v>583.66937255859375</v>
      </c>
      <c r="AN97">
        <v>589.9517822265625</v>
      </c>
      <c r="AO97">
        <v>615.69915771484375</v>
      </c>
      <c r="AP97">
        <v>711.97625732421875</v>
      </c>
      <c r="AQ97">
        <v>733.03851318359375</v>
      </c>
      <c r="AR97">
        <v>696.98822021484375</v>
      </c>
      <c r="AS97">
        <v>581.2003173828125</v>
      </c>
      <c r="AT97">
        <v>528.2847900390625</v>
      </c>
      <c r="AU97">
        <v>527.4681396484375</v>
      </c>
      <c r="AV97">
        <v>522.89013671875</v>
      </c>
      <c r="AW97">
        <v>479.26678466796875</v>
      </c>
      <c r="AX97">
        <v>447.80526733398438</v>
      </c>
      <c r="AY97">
        <v>472.186279296875</v>
      </c>
      <c r="AZ97">
        <v>495.27700805664062</v>
      </c>
      <c r="BA97">
        <v>471.86611938476562</v>
      </c>
      <c r="BB97">
        <v>510.52713012695312</v>
      </c>
      <c r="BC97">
        <v>494.0400390625</v>
      </c>
      <c r="BD97">
        <v>494.41494750976563</v>
      </c>
      <c r="BE97">
        <v>591.44952392578125</v>
      </c>
      <c r="BF97" t="e">
        <v>#N/A</v>
      </c>
    </row>
    <row r="98" spans="1:58" x14ac:dyDescent="0.35">
      <c r="A98" t="s">
        <v>232</v>
      </c>
      <c r="B98">
        <v>1.7142900228500366</v>
      </c>
      <c r="C98">
        <v>1.7142900228500366</v>
      </c>
      <c r="D98">
        <v>1.7142900228500366</v>
      </c>
      <c r="E98">
        <v>1.7142900228500366</v>
      </c>
      <c r="F98">
        <v>1.7142900228500366</v>
      </c>
      <c r="G98">
        <v>1.7142900228500366</v>
      </c>
      <c r="H98">
        <v>1.7142900228500366</v>
      </c>
      <c r="I98">
        <v>1.738099217414856</v>
      </c>
      <c r="J98">
        <v>2</v>
      </c>
      <c r="K98">
        <v>2</v>
      </c>
      <c r="L98">
        <v>2</v>
      </c>
      <c r="M98">
        <v>1.9886602163314819</v>
      </c>
      <c r="N98">
        <v>2.0872728824615479</v>
      </c>
      <c r="O98">
        <v>2.1061761379241943</v>
      </c>
      <c r="P98">
        <v>2.2268552780151367</v>
      </c>
      <c r="Q98">
        <v>2.3553841114044189</v>
      </c>
      <c r="R98">
        <v>2.5499999523162842</v>
      </c>
      <c r="S98">
        <v>2.5499999523162842</v>
      </c>
      <c r="T98">
        <v>2.5499999523162842</v>
      </c>
      <c r="U98">
        <v>2.5499999523162842</v>
      </c>
      <c r="V98">
        <v>2.5499999523162842</v>
      </c>
      <c r="W98">
        <v>2.8125</v>
      </c>
      <c r="X98">
        <v>3</v>
      </c>
      <c r="Y98">
        <v>3</v>
      </c>
      <c r="Z98">
        <v>3.8315715789794922</v>
      </c>
      <c r="AA98">
        <v>4.2518548965454102</v>
      </c>
      <c r="AB98">
        <v>4.2724165916442871</v>
      </c>
      <c r="AC98">
        <v>9.755833625793457</v>
      </c>
      <c r="AD98">
        <v>10</v>
      </c>
      <c r="AE98">
        <v>27.158750534057617</v>
      </c>
      <c r="AF98">
        <v>39.533332824707031</v>
      </c>
      <c r="AG98">
        <v>111.8106689453125</v>
      </c>
      <c r="AH98">
        <v>125.00250244140625</v>
      </c>
      <c r="AI98">
        <v>126.73043823242187</v>
      </c>
      <c r="AJ98">
        <v>138.29023742675781</v>
      </c>
      <c r="AK98">
        <v>141.98916625976562</v>
      </c>
      <c r="AL98">
        <v>140.375</v>
      </c>
      <c r="AM98">
        <v>142.40083312988281</v>
      </c>
      <c r="AN98">
        <v>150.5191650390625</v>
      </c>
      <c r="AO98">
        <v>177.9949951171875</v>
      </c>
      <c r="AP98">
        <v>182.42999267578125</v>
      </c>
      <c r="AQ98">
        <v>187.32083129882812</v>
      </c>
      <c r="AR98">
        <v>190.66499328613281</v>
      </c>
      <c r="AS98">
        <v>193.87832641601562</v>
      </c>
      <c r="AT98">
        <v>198.3074951171875</v>
      </c>
      <c r="AU98">
        <v>199.875</v>
      </c>
      <c r="AV98">
        <v>200.18833923339844</v>
      </c>
      <c r="AW98">
        <v>202.34666442871094</v>
      </c>
      <c r="AX98">
        <v>203.63333129882812</v>
      </c>
      <c r="AY98">
        <v>203.94999694824219</v>
      </c>
      <c r="AZ98">
        <v>203.63583374023437</v>
      </c>
      <c r="BA98">
        <v>204.01750183105469</v>
      </c>
      <c r="BB98">
        <v>204.35833740234375</v>
      </c>
      <c r="BC98">
        <v>205.3941650390625</v>
      </c>
      <c r="BD98">
        <v>206.44917297363281</v>
      </c>
      <c r="BE98">
        <v>206.5</v>
      </c>
      <c r="BF98" t="e">
        <v>#N/A</v>
      </c>
    </row>
    <row r="99" spans="1:58" x14ac:dyDescent="0.35">
      <c r="A99" t="s">
        <v>233</v>
      </c>
      <c r="B99">
        <v>5</v>
      </c>
      <c r="C99">
        <v>5</v>
      </c>
      <c r="D99">
        <v>5</v>
      </c>
      <c r="E99">
        <v>5</v>
      </c>
      <c r="F99">
        <v>5</v>
      </c>
      <c r="G99">
        <v>5</v>
      </c>
      <c r="H99">
        <v>5</v>
      </c>
      <c r="I99">
        <v>5</v>
      </c>
      <c r="J99">
        <v>5</v>
      </c>
      <c r="K99">
        <v>5</v>
      </c>
      <c r="L99">
        <v>5</v>
      </c>
      <c r="M99">
        <v>5</v>
      </c>
      <c r="N99">
        <v>5.0000185966491699</v>
      </c>
      <c r="O99">
        <v>5</v>
      </c>
      <c r="P99">
        <v>5.0000042915344238</v>
      </c>
      <c r="Q99">
        <v>5</v>
      </c>
      <c r="R99">
        <v>5</v>
      </c>
      <c r="S99">
        <v>5</v>
      </c>
      <c r="T99">
        <v>5</v>
      </c>
      <c r="U99">
        <v>5</v>
      </c>
      <c r="V99">
        <v>5</v>
      </c>
      <c r="W99">
        <v>5</v>
      </c>
      <c r="X99">
        <v>5</v>
      </c>
      <c r="Y99">
        <v>5</v>
      </c>
      <c r="Z99">
        <v>5</v>
      </c>
      <c r="AA99">
        <v>5</v>
      </c>
      <c r="AB99">
        <v>5</v>
      </c>
      <c r="AC99">
        <v>5</v>
      </c>
      <c r="AD99">
        <v>5</v>
      </c>
      <c r="AE99">
        <v>5</v>
      </c>
      <c r="AF99">
        <v>5</v>
      </c>
      <c r="AG99">
        <v>6.0341668128967285</v>
      </c>
      <c r="AH99">
        <v>9.801666259765625</v>
      </c>
      <c r="AI99">
        <v>12.822500228881836</v>
      </c>
      <c r="AJ99">
        <v>15.039999961853027</v>
      </c>
      <c r="AK99">
        <v>15.109733581542969</v>
      </c>
      <c r="AL99">
        <v>15.701149940490723</v>
      </c>
      <c r="AM99">
        <v>16.654499053955078</v>
      </c>
      <c r="AN99">
        <v>16.765666961669922</v>
      </c>
      <c r="AO99">
        <v>16.937891006469727</v>
      </c>
      <c r="AP99">
        <v>21.170665740966797</v>
      </c>
      <c r="AQ99">
        <v>24.429082870483398</v>
      </c>
      <c r="AR99">
        <v>29.250482559204102</v>
      </c>
      <c r="AS99">
        <v>42.366756439208984</v>
      </c>
      <c r="AT99">
        <v>38.352031707763672</v>
      </c>
      <c r="AU99">
        <v>40.448551177978516</v>
      </c>
      <c r="AV99">
        <v>40.408515930175781</v>
      </c>
      <c r="AW99">
        <v>36.861415863037109</v>
      </c>
      <c r="AX99">
        <v>39.107593536376953</v>
      </c>
      <c r="AY99">
        <v>41.197608947753906</v>
      </c>
      <c r="AZ99">
        <v>39.797401428222656</v>
      </c>
      <c r="BA99">
        <v>40.522823333740234</v>
      </c>
      <c r="BB99">
        <v>41.949722290039063</v>
      </c>
      <c r="BC99">
        <v>43.462783813476563</v>
      </c>
      <c r="BD99">
        <v>45.215980529785156</v>
      </c>
      <c r="BE99">
        <v>50.706428527832031</v>
      </c>
      <c r="BF99" t="e">
        <v>#N/A</v>
      </c>
    </row>
    <row r="100" spans="1:58" x14ac:dyDescent="0.35">
      <c r="A100" t="s">
        <v>163</v>
      </c>
      <c r="B100" t="e">
        <v>#N/A</v>
      </c>
      <c r="C100" t="e">
        <v>#N/A</v>
      </c>
      <c r="D100" t="e">
        <v>#N/A</v>
      </c>
      <c r="E100" t="e">
        <v>#N/A</v>
      </c>
      <c r="F100" t="e">
        <v>#N/A</v>
      </c>
      <c r="G100" t="e">
        <v>#N/A</v>
      </c>
      <c r="H100" t="e">
        <v>#N/A</v>
      </c>
      <c r="I100" t="e">
        <v>#N/A</v>
      </c>
      <c r="J100" t="e">
        <v>#N/A</v>
      </c>
      <c r="K100" t="e">
        <v>#N/A</v>
      </c>
      <c r="L100" t="e">
        <v>#N/A</v>
      </c>
      <c r="M100" t="e">
        <v>#N/A</v>
      </c>
      <c r="N100" t="e">
        <v>#N/A</v>
      </c>
      <c r="O100" t="e">
        <v>#N/A</v>
      </c>
      <c r="P100" t="e">
        <v>#N/A</v>
      </c>
      <c r="Q100" t="e">
        <v>#N/A</v>
      </c>
      <c r="R100" t="e">
        <v>#N/A</v>
      </c>
      <c r="S100" t="e">
        <v>#N/A</v>
      </c>
      <c r="T100" t="e">
        <v>#N/A</v>
      </c>
      <c r="U100" t="e">
        <v>#N/A</v>
      </c>
      <c r="V100" t="e">
        <v>#N/A</v>
      </c>
      <c r="W100" t="e">
        <v>#N/A</v>
      </c>
      <c r="X100" t="e">
        <v>#N/A</v>
      </c>
      <c r="Y100" t="e">
        <v>#N/A</v>
      </c>
      <c r="Z100" t="e">
        <v>#N/A</v>
      </c>
      <c r="AA100" t="e">
        <v>#N/A</v>
      </c>
      <c r="AB100" t="e">
        <v>#N/A</v>
      </c>
      <c r="AC100" t="e">
        <v>#N/A</v>
      </c>
      <c r="AD100" t="e">
        <v>#N/A</v>
      </c>
      <c r="AE100" t="e">
        <v>#N/A</v>
      </c>
      <c r="AF100" t="e">
        <v>#N/A</v>
      </c>
      <c r="AG100" t="e">
        <v>#N/A</v>
      </c>
      <c r="AH100" t="e">
        <v>#N/A</v>
      </c>
      <c r="AI100" t="e">
        <v>#N/A</v>
      </c>
      <c r="AJ100" t="e">
        <v>#N/A</v>
      </c>
      <c r="AK100" t="e">
        <v>#N/A</v>
      </c>
      <c r="AL100" t="e">
        <v>#N/A</v>
      </c>
      <c r="AM100" t="e">
        <v>#N/A</v>
      </c>
      <c r="AN100" t="e">
        <v>#N/A</v>
      </c>
      <c r="AO100" t="e">
        <v>#N/A</v>
      </c>
      <c r="AP100" t="e">
        <v>#N/A</v>
      </c>
      <c r="AQ100" t="e">
        <v>#N/A</v>
      </c>
      <c r="AR100" t="e">
        <v>#N/A</v>
      </c>
      <c r="AS100" t="e">
        <v>#N/A</v>
      </c>
      <c r="AT100" t="e">
        <v>#N/A</v>
      </c>
      <c r="AU100" t="e">
        <v>#N/A</v>
      </c>
      <c r="AV100" t="e">
        <v>#N/A</v>
      </c>
      <c r="AW100" t="e">
        <v>#N/A</v>
      </c>
      <c r="AX100" t="e">
        <v>#N/A</v>
      </c>
      <c r="AY100" t="e">
        <v>#N/A</v>
      </c>
      <c r="AZ100" t="e">
        <v>#N/A</v>
      </c>
      <c r="BA100" t="e">
        <v>#N/A</v>
      </c>
      <c r="BB100" t="e">
        <v>#N/A</v>
      </c>
      <c r="BC100" t="e">
        <v>#N/A</v>
      </c>
      <c r="BD100" t="e">
        <v>#N/A</v>
      </c>
      <c r="BE100" t="e">
        <v>#N/A</v>
      </c>
      <c r="BF100" t="e">
        <v>#N/A</v>
      </c>
    </row>
    <row r="101" spans="1:58" x14ac:dyDescent="0.35">
      <c r="A101" t="s">
        <v>4</v>
      </c>
      <c r="B101" t="e">
        <v>#N/A</v>
      </c>
      <c r="C101" t="e">
        <v>#N/A</v>
      </c>
      <c r="D101" t="e">
        <v>#N/A</v>
      </c>
      <c r="E101" t="e">
        <v>#N/A</v>
      </c>
      <c r="F101" t="e">
        <v>#N/A</v>
      </c>
      <c r="G101" t="e">
        <v>#N/A</v>
      </c>
      <c r="H101" t="e">
        <v>#N/A</v>
      </c>
      <c r="I101" t="e">
        <v>#N/A</v>
      </c>
      <c r="J101" t="e">
        <v>#N/A</v>
      </c>
      <c r="K101" t="e">
        <v>#N/A</v>
      </c>
      <c r="L101" t="e">
        <v>#N/A</v>
      </c>
      <c r="M101" t="e">
        <v>#N/A</v>
      </c>
      <c r="N101" t="e">
        <v>#N/A</v>
      </c>
      <c r="O101" t="e">
        <v>#N/A</v>
      </c>
      <c r="P101" t="e">
        <v>#N/A</v>
      </c>
      <c r="Q101" t="e">
        <v>#N/A</v>
      </c>
      <c r="R101" t="e">
        <v>#N/A</v>
      </c>
      <c r="S101" t="e">
        <v>#N/A</v>
      </c>
      <c r="T101" t="e">
        <v>#N/A</v>
      </c>
      <c r="U101" t="e">
        <v>#N/A</v>
      </c>
      <c r="V101" t="e">
        <v>#N/A</v>
      </c>
      <c r="W101" t="e">
        <v>#N/A</v>
      </c>
      <c r="X101" t="e">
        <v>#N/A</v>
      </c>
      <c r="Y101" t="e">
        <v>#N/A</v>
      </c>
      <c r="Z101" t="e">
        <v>#N/A</v>
      </c>
      <c r="AA101" t="e">
        <v>#N/A</v>
      </c>
      <c r="AB101" t="e">
        <v>#N/A</v>
      </c>
      <c r="AC101" t="e">
        <v>#N/A</v>
      </c>
      <c r="AD101" t="e">
        <v>#N/A</v>
      </c>
      <c r="AE101" t="e">
        <v>#N/A</v>
      </c>
      <c r="AF101" t="e">
        <v>#N/A</v>
      </c>
      <c r="AG101" t="e">
        <v>#N/A</v>
      </c>
      <c r="AH101" t="e">
        <v>#N/A</v>
      </c>
      <c r="AI101" t="e">
        <v>#N/A</v>
      </c>
      <c r="AJ101" t="e">
        <v>#N/A</v>
      </c>
      <c r="AK101" t="e">
        <v>#N/A</v>
      </c>
      <c r="AL101" t="e">
        <v>#N/A</v>
      </c>
      <c r="AM101" t="e">
        <v>#N/A</v>
      </c>
      <c r="AN101" t="e">
        <v>#N/A</v>
      </c>
      <c r="AO101" t="e">
        <v>#N/A</v>
      </c>
      <c r="AP101" t="e">
        <v>#N/A</v>
      </c>
      <c r="AQ101" t="e">
        <v>#N/A</v>
      </c>
      <c r="AR101" t="e">
        <v>#N/A</v>
      </c>
      <c r="AS101" t="e">
        <v>#N/A</v>
      </c>
      <c r="AT101" t="e">
        <v>#N/A</v>
      </c>
      <c r="AU101" t="e">
        <v>#N/A</v>
      </c>
      <c r="AV101" t="e">
        <v>#N/A</v>
      </c>
      <c r="AW101" t="e">
        <v>#N/A</v>
      </c>
      <c r="AX101" t="e">
        <v>#N/A</v>
      </c>
      <c r="AY101" t="e">
        <v>#N/A</v>
      </c>
      <c r="AZ101" t="e">
        <v>#N/A</v>
      </c>
      <c r="BA101" t="e">
        <v>#N/A</v>
      </c>
      <c r="BB101" t="e">
        <v>#N/A</v>
      </c>
      <c r="BC101" t="e">
        <v>#N/A</v>
      </c>
      <c r="BD101" t="e">
        <v>#N/A</v>
      </c>
      <c r="BE101" t="e">
        <v>#N/A</v>
      </c>
      <c r="BF101" t="e">
        <v>#N/A</v>
      </c>
    </row>
    <row r="102" spans="1:58" x14ac:dyDescent="0.35">
      <c r="A102" t="s">
        <v>234</v>
      </c>
      <c r="B102">
        <v>2</v>
      </c>
      <c r="C102">
        <v>2</v>
      </c>
      <c r="D102">
        <v>2</v>
      </c>
      <c r="E102">
        <v>2</v>
      </c>
      <c r="F102">
        <v>2</v>
      </c>
      <c r="G102">
        <v>2</v>
      </c>
      <c r="H102">
        <v>2</v>
      </c>
      <c r="I102">
        <v>2</v>
      </c>
      <c r="J102">
        <v>2</v>
      </c>
      <c r="K102">
        <v>2</v>
      </c>
      <c r="L102">
        <v>2</v>
      </c>
      <c r="M102">
        <v>2</v>
      </c>
      <c r="N102">
        <v>2.000009298324585</v>
      </c>
      <c r="O102">
        <v>2</v>
      </c>
      <c r="P102">
        <v>2</v>
      </c>
      <c r="Q102">
        <v>2</v>
      </c>
      <c r="R102">
        <v>2</v>
      </c>
      <c r="S102">
        <v>2</v>
      </c>
      <c r="T102">
        <v>2</v>
      </c>
      <c r="U102">
        <v>2</v>
      </c>
      <c r="V102">
        <v>2</v>
      </c>
      <c r="W102">
        <v>2</v>
      </c>
      <c r="X102">
        <v>2</v>
      </c>
      <c r="Y102">
        <v>2</v>
      </c>
      <c r="Z102">
        <v>2</v>
      </c>
      <c r="AA102">
        <v>2</v>
      </c>
      <c r="AB102">
        <v>2</v>
      </c>
      <c r="AC102">
        <v>2</v>
      </c>
      <c r="AD102">
        <v>2</v>
      </c>
      <c r="AE102">
        <v>2</v>
      </c>
      <c r="AF102">
        <v>4.1119832992553711</v>
      </c>
      <c r="AG102">
        <v>5.3166666030883789</v>
      </c>
      <c r="AH102">
        <v>5.4979166984558105</v>
      </c>
      <c r="AI102">
        <v>6.471583366394043</v>
      </c>
      <c r="AJ102">
        <v>8.408757209777832</v>
      </c>
      <c r="AK102">
        <v>9.4709863662719727</v>
      </c>
      <c r="AL102">
        <v>11.705302238464355</v>
      </c>
      <c r="AM102">
        <v>13.003474235534668</v>
      </c>
      <c r="AN102">
        <v>13.385014533996582</v>
      </c>
      <c r="AO102">
        <v>14.213168144226074</v>
      </c>
      <c r="AP102">
        <v>14.839202880859375</v>
      </c>
      <c r="AQ102">
        <v>15.473666191101074</v>
      </c>
      <c r="AR102">
        <v>16.433383941650391</v>
      </c>
      <c r="AS102">
        <v>17.345291137695313</v>
      </c>
      <c r="AT102">
        <v>18.206220626831055</v>
      </c>
      <c r="AU102">
        <v>18.832342147827148</v>
      </c>
      <c r="AV102">
        <v>18.895208358764648</v>
      </c>
      <c r="AW102">
        <v>18.895099639892578</v>
      </c>
      <c r="AX102">
        <v>18.903759002685547</v>
      </c>
      <c r="AY102">
        <v>18.895099639892578</v>
      </c>
      <c r="AZ102">
        <v>18.895099639892578</v>
      </c>
      <c r="BA102">
        <v>18.917140960693359</v>
      </c>
      <c r="BB102">
        <v>19.502248764038086</v>
      </c>
      <c r="BC102" t="e">
        <v>#N/A</v>
      </c>
      <c r="BD102" t="e">
        <v>#N/A</v>
      </c>
      <c r="BE102" t="e">
        <v>#N/A</v>
      </c>
      <c r="BF102" t="e">
        <v>#N/A</v>
      </c>
    </row>
    <row r="103" spans="1:58" x14ac:dyDescent="0.35">
      <c r="A103" t="s">
        <v>235</v>
      </c>
      <c r="B103">
        <v>5.7143001556396484</v>
      </c>
      <c r="C103">
        <v>5.7143001556396484</v>
      </c>
      <c r="D103">
        <v>5.7143001556396484</v>
      </c>
      <c r="E103">
        <v>5.7143001556396484</v>
      </c>
      <c r="F103">
        <v>5.7143001556396484</v>
      </c>
      <c r="G103">
        <v>5.7143001556396484</v>
      </c>
      <c r="H103">
        <v>5.7143001556396484</v>
      </c>
      <c r="I103">
        <v>5.7431583404541016</v>
      </c>
      <c r="J103">
        <v>6.0605998039245605</v>
      </c>
      <c r="K103">
        <v>6.0605998039245605</v>
      </c>
      <c r="L103">
        <v>6.0605998039245605</v>
      </c>
      <c r="M103">
        <v>5.9804105758666992</v>
      </c>
      <c r="N103">
        <v>5.6414165496826172</v>
      </c>
      <c r="O103">
        <v>5.1465001106262207</v>
      </c>
      <c r="P103">
        <v>5.031583309173584</v>
      </c>
      <c r="Q103">
        <v>4.9351668357849121</v>
      </c>
      <c r="R103">
        <v>4.904749870300293</v>
      </c>
      <c r="S103">
        <v>4.6620001792907715</v>
      </c>
      <c r="T103">
        <v>4.6836667060852051</v>
      </c>
      <c r="U103">
        <v>5.0026664733886719</v>
      </c>
      <c r="V103">
        <v>4.9760832786560059</v>
      </c>
      <c r="W103">
        <v>5.5893335342407227</v>
      </c>
      <c r="X103">
        <v>6.0699167251586914</v>
      </c>
      <c r="Y103">
        <v>7.2651667594909668</v>
      </c>
      <c r="Z103">
        <v>7.8179998397827148</v>
      </c>
      <c r="AA103">
        <v>7.7907500267028809</v>
      </c>
      <c r="AB103">
        <v>7.8033332824707031</v>
      </c>
      <c r="AC103">
        <v>7.7982501983642578</v>
      </c>
      <c r="AD103">
        <v>7.8060002326965332</v>
      </c>
      <c r="AE103">
        <v>7.7999167442321777</v>
      </c>
      <c r="AF103">
        <v>7.7897500991821289</v>
      </c>
      <c r="AG103">
        <v>7.7711668014526367</v>
      </c>
      <c r="AH103">
        <v>7.7405834197998047</v>
      </c>
      <c r="AI103">
        <v>7.7355833053588867</v>
      </c>
      <c r="AJ103">
        <v>7.7284164428710937</v>
      </c>
      <c r="AK103">
        <v>7.7358331680297852</v>
      </c>
      <c r="AL103">
        <v>7.7342543601989746</v>
      </c>
      <c r="AM103">
        <v>7.7420835494995117</v>
      </c>
      <c r="AN103">
        <v>7.745333194732666</v>
      </c>
      <c r="AO103">
        <v>7.757500171661377</v>
      </c>
      <c r="AP103">
        <v>7.7911667823791504</v>
      </c>
      <c r="AQ103">
        <v>7.7987499237060547</v>
      </c>
      <c r="AR103">
        <v>7.7989168167114258</v>
      </c>
      <c r="AS103">
        <v>7.7867498397827148</v>
      </c>
      <c r="AT103">
        <v>7.7880001068115234</v>
      </c>
      <c r="AU103">
        <v>7.7773332595825195</v>
      </c>
      <c r="AV103">
        <v>7.7678332328796387</v>
      </c>
      <c r="AW103">
        <v>7.8014168739318848</v>
      </c>
      <c r="AX103">
        <v>7.7868332862854004</v>
      </c>
      <c r="AY103">
        <v>7.7517499923706055</v>
      </c>
      <c r="AZ103">
        <v>7.7691664695739746</v>
      </c>
      <c r="BA103">
        <v>7.7839999198913574</v>
      </c>
      <c r="BB103">
        <v>7.7564167976379395</v>
      </c>
      <c r="BC103">
        <v>7.7560000419616699</v>
      </c>
      <c r="BD103">
        <v>7.7540831565856934</v>
      </c>
      <c r="BE103">
        <v>7.7517499923706055</v>
      </c>
      <c r="BF103" t="e">
        <v>#N/A</v>
      </c>
    </row>
    <row r="104" spans="1:58" x14ac:dyDescent="0.35">
      <c r="A104" t="s">
        <v>236</v>
      </c>
      <c r="B104" t="e">
        <v>#N/A</v>
      </c>
      <c r="C104" t="e">
        <v>#N/A</v>
      </c>
      <c r="D104" t="e">
        <v>#N/A</v>
      </c>
      <c r="E104" t="e">
        <v>#N/A</v>
      </c>
      <c r="F104" t="e">
        <v>#N/A</v>
      </c>
      <c r="G104" t="e">
        <v>#N/A</v>
      </c>
      <c r="H104" t="e">
        <v>#N/A</v>
      </c>
      <c r="I104" t="e">
        <v>#N/A</v>
      </c>
      <c r="J104">
        <v>60</v>
      </c>
      <c r="K104">
        <v>60</v>
      </c>
      <c r="L104">
        <v>60</v>
      </c>
      <c r="M104">
        <v>59.821617126464844</v>
      </c>
      <c r="N104">
        <v>55.259998321533203</v>
      </c>
      <c r="O104">
        <v>48.966224670410156</v>
      </c>
      <c r="P104">
        <v>46.752399444580078</v>
      </c>
      <c r="Q104">
        <v>43.971382141113281</v>
      </c>
      <c r="R104">
        <v>41.575267791748047</v>
      </c>
      <c r="S104">
        <v>40.960750579833984</v>
      </c>
      <c r="T104">
        <v>37.911350250244141</v>
      </c>
      <c r="U104">
        <v>35.577999114990234</v>
      </c>
      <c r="V104">
        <v>32.532283782958984</v>
      </c>
      <c r="W104">
        <v>34.314292907714844</v>
      </c>
      <c r="X104">
        <v>36.630550384521484</v>
      </c>
      <c r="Y104">
        <v>42.671150207519531</v>
      </c>
      <c r="Z104">
        <v>48.042209625244141</v>
      </c>
      <c r="AA104">
        <v>50.119400024414063</v>
      </c>
      <c r="AB104">
        <v>45.832149505615234</v>
      </c>
      <c r="AC104">
        <v>46.970542907714844</v>
      </c>
      <c r="AD104">
        <v>50.4132080078125</v>
      </c>
      <c r="AE104">
        <v>59.066341400146484</v>
      </c>
      <c r="AF104">
        <v>63.205867767333984</v>
      </c>
      <c r="AG104">
        <v>74.735382080078125</v>
      </c>
      <c r="AH104">
        <v>78.988388061523438</v>
      </c>
      <c r="AI104">
        <v>91.933181762695312</v>
      </c>
      <c r="AJ104">
        <v>105.16046142578125</v>
      </c>
      <c r="AK104">
        <v>125.68142700195312</v>
      </c>
      <c r="AL104">
        <v>152.64666748046875</v>
      </c>
      <c r="AM104">
        <v>186.78916931152344</v>
      </c>
      <c r="AN104">
        <v>214.40167236328125</v>
      </c>
      <c r="AO104">
        <v>237.14582824707031</v>
      </c>
      <c r="AP104">
        <v>282.17916870117187</v>
      </c>
      <c r="AQ104">
        <v>286.489990234375</v>
      </c>
      <c r="AR104">
        <v>257.88665771484375</v>
      </c>
      <c r="AS104">
        <v>224.30667114257812</v>
      </c>
      <c r="AT104">
        <v>202.74583435058594</v>
      </c>
      <c r="AU104">
        <v>199.58250427246094</v>
      </c>
      <c r="AV104">
        <v>210.38999938964844</v>
      </c>
      <c r="AW104">
        <v>183.62583923339844</v>
      </c>
      <c r="AX104">
        <v>172.11332702636719</v>
      </c>
      <c r="AY104">
        <v>202.34165954589844</v>
      </c>
      <c r="AZ104">
        <v>207.94416809082031</v>
      </c>
      <c r="BA104">
        <v>201.05499267578125</v>
      </c>
      <c r="BB104">
        <v>225.10417175292969</v>
      </c>
      <c r="BC104">
        <v>223.69500732421875</v>
      </c>
      <c r="BD104">
        <v>232.60166931152344</v>
      </c>
      <c r="BE104">
        <v>279.33248901367187</v>
      </c>
      <c r="BF104" t="e">
        <v>#N/A</v>
      </c>
    </row>
    <row r="105" spans="1:58" x14ac:dyDescent="0.35">
      <c r="A105" t="s">
        <v>164</v>
      </c>
      <c r="B105" t="e">
        <v>#N/A</v>
      </c>
      <c r="C105" t="e">
        <v>#N/A</v>
      </c>
      <c r="D105" t="e">
        <v>#N/A</v>
      </c>
      <c r="E105" t="e">
        <v>#N/A</v>
      </c>
      <c r="F105" t="e">
        <v>#N/A</v>
      </c>
      <c r="G105" t="e">
        <v>#N/A</v>
      </c>
      <c r="H105" t="e">
        <v>#N/A</v>
      </c>
      <c r="I105" t="e">
        <v>#N/A</v>
      </c>
      <c r="J105" t="e">
        <v>#N/A</v>
      </c>
      <c r="K105" t="e">
        <v>#N/A</v>
      </c>
      <c r="L105" t="e">
        <v>#N/A</v>
      </c>
      <c r="M105" t="e">
        <v>#N/A</v>
      </c>
      <c r="N105" t="e">
        <v>#N/A</v>
      </c>
      <c r="O105" t="e">
        <v>#N/A</v>
      </c>
      <c r="P105" t="e">
        <v>#N/A</v>
      </c>
      <c r="Q105" t="e">
        <v>#N/A</v>
      </c>
      <c r="R105" t="e">
        <v>#N/A</v>
      </c>
      <c r="S105" t="e">
        <v>#N/A</v>
      </c>
      <c r="T105" t="e">
        <v>#N/A</v>
      </c>
      <c r="U105" t="e">
        <v>#N/A</v>
      </c>
      <c r="V105" t="e">
        <v>#N/A</v>
      </c>
      <c r="W105" t="e">
        <v>#N/A</v>
      </c>
      <c r="X105" t="e">
        <v>#N/A</v>
      </c>
      <c r="Y105" t="e">
        <v>#N/A</v>
      </c>
      <c r="Z105" t="e">
        <v>#N/A</v>
      </c>
      <c r="AA105" t="e">
        <v>#N/A</v>
      </c>
      <c r="AB105" t="e">
        <v>#N/A</v>
      </c>
      <c r="AC105" t="e">
        <v>#N/A</v>
      </c>
      <c r="AD105" t="e">
        <v>#N/A</v>
      </c>
      <c r="AE105" t="e">
        <v>#N/A</v>
      </c>
      <c r="AF105" t="e">
        <v>#N/A</v>
      </c>
      <c r="AG105" t="e">
        <v>#N/A</v>
      </c>
      <c r="AH105" t="e">
        <v>#N/A</v>
      </c>
      <c r="AI105" t="e">
        <v>#N/A</v>
      </c>
      <c r="AJ105" t="e">
        <v>#N/A</v>
      </c>
      <c r="AK105" t="e">
        <v>#N/A</v>
      </c>
      <c r="AL105" t="e">
        <v>#N/A</v>
      </c>
      <c r="AM105" t="e">
        <v>#N/A</v>
      </c>
      <c r="AN105" t="e">
        <v>#N/A</v>
      </c>
      <c r="AO105" t="e">
        <v>#N/A</v>
      </c>
      <c r="AP105" t="e">
        <v>#N/A</v>
      </c>
      <c r="AQ105" t="e">
        <v>#N/A</v>
      </c>
      <c r="AR105" t="e">
        <v>#N/A</v>
      </c>
      <c r="AS105" t="e">
        <v>#N/A</v>
      </c>
      <c r="AT105" t="e">
        <v>#N/A</v>
      </c>
      <c r="AU105" t="e">
        <v>#N/A</v>
      </c>
      <c r="AV105" t="e">
        <v>#N/A</v>
      </c>
      <c r="AW105" t="e">
        <v>#N/A</v>
      </c>
      <c r="AX105" t="e">
        <v>#N/A</v>
      </c>
      <c r="AY105" t="e">
        <v>#N/A</v>
      </c>
      <c r="AZ105" t="e">
        <v>#N/A</v>
      </c>
      <c r="BA105" t="e">
        <v>#N/A</v>
      </c>
      <c r="BB105" t="e">
        <v>#N/A</v>
      </c>
      <c r="BC105" t="e">
        <v>#N/A</v>
      </c>
      <c r="BD105" t="e">
        <v>#N/A</v>
      </c>
      <c r="BE105" t="e">
        <v>#N/A</v>
      </c>
      <c r="BF105" t="e">
        <v>#N/A</v>
      </c>
    </row>
    <row r="106" spans="1:58" x14ac:dyDescent="0.35">
      <c r="A106" t="s">
        <v>237</v>
      </c>
      <c r="B106">
        <v>0.36190474033355713</v>
      </c>
      <c r="C106">
        <v>0.40083333849906921</v>
      </c>
      <c r="D106">
        <v>0.43000000715255737</v>
      </c>
      <c r="E106">
        <v>0.43000000715255737</v>
      </c>
      <c r="F106">
        <v>0.43000000715255737</v>
      </c>
      <c r="G106">
        <v>0.43000000715255737</v>
      </c>
      <c r="H106">
        <v>0.43000000715255737</v>
      </c>
      <c r="I106">
        <v>0.44166666269302368</v>
      </c>
      <c r="J106">
        <v>0.62166666984558105</v>
      </c>
      <c r="K106">
        <v>0.87999999523162842</v>
      </c>
      <c r="L106">
        <v>0.87999999523162842</v>
      </c>
      <c r="M106">
        <v>0.87999999523162842</v>
      </c>
      <c r="N106">
        <v>0.88260352611541748</v>
      </c>
      <c r="O106">
        <v>0.90444934368133545</v>
      </c>
      <c r="P106">
        <v>0.99951666593551636</v>
      </c>
      <c r="Q106">
        <v>1.5369499921798706</v>
      </c>
      <c r="R106">
        <v>1.8217166662216187</v>
      </c>
      <c r="S106">
        <v>1.9887000322341919</v>
      </c>
      <c r="T106">
        <v>2.7111084461212158</v>
      </c>
      <c r="U106">
        <v>3.5260000228881836</v>
      </c>
      <c r="V106">
        <v>4.7976417541503906</v>
      </c>
      <c r="W106">
        <v>7.2241835594177246</v>
      </c>
      <c r="X106">
        <v>12.351532936096191</v>
      </c>
      <c r="Y106">
        <v>24.842765808105469</v>
      </c>
      <c r="Z106">
        <v>31.693740844726563</v>
      </c>
      <c r="AA106">
        <v>41.507667541503906</v>
      </c>
      <c r="AB106">
        <v>41.104156494140625</v>
      </c>
      <c r="AC106">
        <v>38.67718505859375</v>
      </c>
      <c r="AD106">
        <v>43.013984680175781</v>
      </c>
      <c r="AE106">
        <v>57.041790008544922</v>
      </c>
      <c r="AF106">
        <v>58.283775329589844</v>
      </c>
      <c r="AG106">
        <v>58.996341705322266</v>
      </c>
      <c r="AH106">
        <v>57.545932769775391</v>
      </c>
      <c r="AI106">
        <v>67.603179931640625</v>
      </c>
      <c r="AJ106">
        <v>69.944381713867188</v>
      </c>
      <c r="AK106">
        <v>64.691665649414063</v>
      </c>
      <c r="AL106">
        <v>66.5</v>
      </c>
      <c r="AM106">
        <v>70.904289245605469</v>
      </c>
      <c r="AN106">
        <v>70.958335876464844</v>
      </c>
      <c r="AO106">
        <v>72.335296630859375</v>
      </c>
      <c r="AP106">
        <v>78.615943908691406</v>
      </c>
      <c r="AQ106">
        <v>97.424606323242187</v>
      </c>
      <c r="AR106">
        <v>91.661666870117187</v>
      </c>
      <c r="AS106">
        <v>76.708984375</v>
      </c>
      <c r="AT106">
        <v>70.191665649414063</v>
      </c>
      <c r="AU106">
        <v>62.981666564941406</v>
      </c>
      <c r="AV106">
        <v>70.180000305175781</v>
      </c>
      <c r="AW106">
        <v>64.055000305175781</v>
      </c>
      <c r="AX106">
        <v>87.947914123535156</v>
      </c>
      <c r="AY106">
        <v>123.63838195800781</v>
      </c>
      <c r="AZ106">
        <v>122.24181365966797</v>
      </c>
      <c r="BA106">
        <v>115.95404052734375</v>
      </c>
      <c r="BB106">
        <v>125.08278656005859</v>
      </c>
      <c r="BC106">
        <v>122.17912292480469</v>
      </c>
      <c r="BD106">
        <v>116.76734924316406</v>
      </c>
      <c r="BE106">
        <v>131.918701171875</v>
      </c>
      <c r="BF106" t="e">
        <v>#N/A</v>
      </c>
    </row>
    <row r="107" spans="1:58" x14ac:dyDescent="0.35">
      <c r="A107" t="s">
        <v>165</v>
      </c>
      <c r="B107" t="e">
        <v>#N/A</v>
      </c>
      <c r="C107" t="e">
        <v>#N/A</v>
      </c>
      <c r="D107" t="e">
        <v>#N/A</v>
      </c>
      <c r="E107" t="e">
        <v>#N/A</v>
      </c>
      <c r="F107" t="e">
        <v>#N/A</v>
      </c>
      <c r="G107" t="e">
        <v>#N/A</v>
      </c>
      <c r="H107" t="e">
        <v>#N/A</v>
      </c>
      <c r="I107" t="e">
        <v>#N/A</v>
      </c>
      <c r="J107" t="e">
        <v>#N/A</v>
      </c>
      <c r="K107" t="e">
        <v>#N/A</v>
      </c>
      <c r="L107" t="e">
        <v>#N/A</v>
      </c>
      <c r="M107" t="e">
        <v>#N/A</v>
      </c>
      <c r="N107" t="e">
        <v>#N/A</v>
      </c>
      <c r="O107" t="e">
        <v>#N/A</v>
      </c>
      <c r="P107" t="e">
        <v>#N/A</v>
      </c>
      <c r="Q107" t="e">
        <v>#N/A</v>
      </c>
      <c r="R107" t="e">
        <v>#N/A</v>
      </c>
      <c r="S107" t="e">
        <v>#N/A</v>
      </c>
      <c r="T107" t="e">
        <v>#N/A</v>
      </c>
      <c r="U107" t="e">
        <v>#N/A</v>
      </c>
      <c r="V107" t="e">
        <v>#N/A</v>
      </c>
      <c r="W107" t="e">
        <v>#N/A</v>
      </c>
      <c r="X107" t="e">
        <v>#N/A</v>
      </c>
      <c r="Y107" t="e">
        <v>#N/A</v>
      </c>
      <c r="Z107" t="e">
        <v>#N/A</v>
      </c>
      <c r="AA107" t="e">
        <v>#N/A</v>
      </c>
      <c r="AB107" t="e">
        <v>#N/A</v>
      </c>
      <c r="AC107" t="e">
        <v>#N/A</v>
      </c>
      <c r="AD107" t="e">
        <v>#N/A</v>
      </c>
      <c r="AE107" t="e">
        <v>#N/A</v>
      </c>
      <c r="AF107" t="e">
        <v>#N/A</v>
      </c>
      <c r="AG107" t="e">
        <v>#N/A</v>
      </c>
      <c r="AH107" t="e">
        <v>#N/A</v>
      </c>
      <c r="AI107" t="e">
        <v>#N/A</v>
      </c>
      <c r="AJ107" t="e">
        <v>#N/A</v>
      </c>
      <c r="AK107" t="e">
        <v>#N/A</v>
      </c>
      <c r="AL107" t="e">
        <v>#N/A</v>
      </c>
      <c r="AM107" t="e">
        <v>#N/A</v>
      </c>
      <c r="AN107" t="e">
        <v>#N/A</v>
      </c>
      <c r="AO107" t="e">
        <v>#N/A</v>
      </c>
      <c r="AP107" t="e">
        <v>#N/A</v>
      </c>
      <c r="AQ107" t="e">
        <v>#N/A</v>
      </c>
      <c r="AR107" t="e">
        <v>#N/A</v>
      </c>
      <c r="AS107" t="e">
        <v>#N/A</v>
      </c>
      <c r="AT107" t="e">
        <v>#N/A</v>
      </c>
      <c r="AU107" t="e">
        <v>#N/A</v>
      </c>
      <c r="AV107" t="e">
        <v>#N/A</v>
      </c>
      <c r="AW107" t="e">
        <v>#N/A</v>
      </c>
      <c r="AX107" t="e">
        <v>#N/A</v>
      </c>
      <c r="AY107" t="e">
        <v>#N/A</v>
      </c>
      <c r="AZ107" t="e">
        <v>#N/A</v>
      </c>
      <c r="BA107" t="e">
        <v>#N/A</v>
      </c>
      <c r="BB107" t="e">
        <v>#N/A</v>
      </c>
      <c r="BC107" t="e">
        <v>#N/A</v>
      </c>
      <c r="BD107" t="e">
        <v>#N/A</v>
      </c>
      <c r="BE107" t="e">
        <v>#N/A</v>
      </c>
      <c r="BF107" t="e">
        <v>#N/A</v>
      </c>
    </row>
    <row r="108" spans="1:58" x14ac:dyDescent="0.35">
      <c r="A108" t="s">
        <v>166</v>
      </c>
      <c r="B108" t="e">
        <v>#N/A</v>
      </c>
      <c r="C108" t="e">
        <v>#N/A</v>
      </c>
      <c r="D108" t="e">
        <v>#N/A</v>
      </c>
      <c r="E108" t="e">
        <v>#N/A</v>
      </c>
      <c r="F108" t="e">
        <v>#N/A</v>
      </c>
      <c r="G108" t="e">
        <v>#N/A</v>
      </c>
      <c r="H108" t="e">
        <v>#N/A</v>
      </c>
      <c r="I108" t="e">
        <v>#N/A</v>
      </c>
      <c r="J108" t="e">
        <v>#N/A</v>
      </c>
      <c r="K108" t="e">
        <v>#N/A</v>
      </c>
      <c r="L108" t="e">
        <v>#N/A</v>
      </c>
      <c r="M108" t="e">
        <v>#N/A</v>
      </c>
      <c r="N108" t="e">
        <v>#N/A</v>
      </c>
      <c r="O108" t="e">
        <v>#N/A</v>
      </c>
      <c r="P108" t="e">
        <v>#N/A</v>
      </c>
      <c r="Q108" t="e">
        <v>#N/A</v>
      </c>
      <c r="R108" t="e">
        <v>#N/A</v>
      </c>
      <c r="S108" t="e">
        <v>#N/A</v>
      </c>
      <c r="T108" t="e">
        <v>#N/A</v>
      </c>
      <c r="U108" t="e">
        <v>#N/A</v>
      </c>
      <c r="V108" t="e">
        <v>#N/A</v>
      </c>
      <c r="W108" t="e">
        <v>#N/A</v>
      </c>
      <c r="X108" t="e">
        <v>#N/A</v>
      </c>
      <c r="Y108" t="e">
        <v>#N/A</v>
      </c>
      <c r="Z108" t="e">
        <v>#N/A</v>
      </c>
      <c r="AA108" t="e">
        <v>#N/A</v>
      </c>
      <c r="AB108" t="e">
        <v>#N/A</v>
      </c>
      <c r="AC108" t="e">
        <v>#N/A</v>
      </c>
      <c r="AD108" t="e">
        <v>#N/A</v>
      </c>
      <c r="AE108" t="e">
        <v>#N/A</v>
      </c>
      <c r="AF108" t="e">
        <v>#N/A</v>
      </c>
      <c r="AG108" t="e">
        <v>#N/A</v>
      </c>
      <c r="AH108" t="e">
        <v>#N/A</v>
      </c>
      <c r="AI108" t="e">
        <v>#N/A</v>
      </c>
      <c r="AJ108" t="e">
        <v>#N/A</v>
      </c>
      <c r="AK108" t="e">
        <v>#N/A</v>
      </c>
      <c r="AL108" t="e">
        <v>#N/A</v>
      </c>
      <c r="AM108" t="e">
        <v>#N/A</v>
      </c>
      <c r="AN108" t="e">
        <v>#N/A</v>
      </c>
      <c r="AO108" t="e">
        <v>#N/A</v>
      </c>
      <c r="AP108" t="e">
        <v>#N/A</v>
      </c>
      <c r="AQ108" t="e">
        <v>#N/A</v>
      </c>
      <c r="AR108" t="e">
        <v>#N/A</v>
      </c>
      <c r="AS108" t="e">
        <v>#N/A</v>
      </c>
      <c r="AT108" t="e">
        <v>#N/A</v>
      </c>
      <c r="AU108" t="e">
        <v>#N/A</v>
      </c>
      <c r="AV108" t="e">
        <v>#N/A</v>
      </c>
      <c r="AW108" t="e">
        <v>#N/A</v>
      </c>
      <c r="AX108" t="e">
        <v>#N/A</v>
      </c>
      <c r="AY108" t="e">
        <v>#N/A</v>
      </c>
      <c r="AZ108" t="e">
        <v>#N/A</v>
      </c>
      <c r="BA108" t="e">
        <v>#N/A</v>
      </c>
      <c r="BB108" t="e">
        <v>#N/A</v>
      </c>
      <c r="BC108" t="e">
        <v>#N/A</v>
      </c>
      <c r="BD108" t="e">
        <v>#N/A</v>
      </c>
      <c r="BE108" t="e">
        <v>#N/A</v>
      </c>
      <c r="BF108" t="e">
        <v>#N/A</v>
      </c>
    </row>
    <row r="109" spans="1:58" x14ac:dyDescent="0.35">
      <c r="A109" t="s">
        <v>167</v>
      </c>
      <c r="B109" t="e">
        <v>#N/A</v>
      </c>
      <c r="C109" t="e">
        <v>#N/A</v>
      </c>
      <c r="D109" t="e">
        <v>#N/A</v>
      </c>
      <c r="E109" t="e">
        <v>#N/A</v>
      </c>
      <c r="F109" t="e">
        <v>#N/A</v>
      </c>
      <c r="G109" t="e">
        <v>#N/A</v>
      </c>
      <c r="H109" t="e">
        <v>#N/A</v>
      </c>
      <c r="I109" t="e">
        <v>#N/A</v>
      </c>
      <c r="J109" t="e">
        <v>#N/A</v>
      </c>
      <c r="K109" t="e">
        <v>#N/A</v>
      </c>
      <c r="L109" t="e">
        <v>#N/A</v>
      </c>
      <c r="M109" t="e">
        <v>#N/A</v>
      </c>
      <c r="N109" t="e">
        <v>#N/A</v>
      </c>
      <c r="O109" t="e">
        <v>#N/A</v>
      </c>
      <c r="P109" t="e">
        <v>#N/A</v>
      </c>
      <c r="Q109" t="e">
        <v>#N/A</v>
      </c>
      <c r="R109" t="e">
        <v>#N/A</v>
      </c>
      <c r="S109" t="e">
        <v>#N/A</v>
      </c>
      <c r="T109" t="e">
        <v>#N/A</v>
      </c>
      <c r="U109" t="e">
        <v>#N/A</v>
      </c>
      <c r="V109" t="e">
        <v>#N/A</v>
      </c>
      <c r="W109" t="e">
        <v>#N/A</v>
      </c>
      <c r="X109" t="e">
        <v>#N/A</v>
      </c>
      <c r="Y109" t="e">
        <v>#N/A</v>
      </c>
      <c r="Z109" t="e">
        <v>#N/A</v>
      </c>
      <c r="AA109" t="e">
        <v>#N/A</v>
      </c>
      <c r="AB109" t="e">
        <v>#N/A</v>
      </c>
      <c r="AC109" t="e">
        <v>#N/A</v>
      </c>
      <c r="AD109" t="e">
        <v>#N/A</v>
      </c>
      <c r="AE109" t="e">
        <v>#N/A</v>
      </c>
      <c r="AF109" t="e">
        <v>#N/A</v>
      </c>
      <c r="AG109" t="e">
        <v>#N/A</v>
      </c>
      <c r="AH109" t="e">
        <v>#N/A</v>
      </c>
      <c r="AI109" t="e">
        <v>#N/A</v>
      </c>
      <c r="AJ109" t="e">
        <v>#N/A</v>
      </c>
      <c r="AK109" t="e">
        <v>#N/A</v>
      </c>
      <c r="AL109" t="e">
        <v>#N/A</v>
      </c>
      <c r="AM109" t="e">
        <v>#N/A</v>
      </c>
      <c r="AN109" t="e">
        <v>#N/A</v>
      </c>
      <c r="AO109" t="e">
        <v>#N/A</v>
      </c>
      <c r="AP109" t="e">
        <v>#N/A</v>
      </c>
      <c r="AQ109" t="e">
        <v>#N/A</v>
      </c>
      <c r="AR109" t="e">
        <v>#N/A</v>
      </c>
      <c r="AS109" t="e">
        <v>#N/A</v>
      </c>
      <c r="AT109" t="e">
        <v>#N/A</v>
      </c>
      <c r="AU109" t="e">
        <v>#N/A</v>
      </c>
      <c r="AV109" t="e">
        <v>#N/A</v>
      </c>
      <c r="AW109" t="e">
        <v>#N/A</v>
      </c>
      <c r="AX109" t="e">
        <v>#N/A</v>
      </c>
      <c r="AY109" t="e">
        <v>#N/A</v>
      </c>
      <c r="AZ109" t="e">
        <v>#N/A</v>
      </c>
      <c r="BA109" t="e">
        <v>#N/A</v>
      </c>
      <c r="BB109" t="e">
        <v>#N/A</v>
      </c>
      <c r="BC109" t="e">
        <v>#N/A</v>
      </c>
      <c r="BD109" t="e">
        <v>#N/A</v>
      </c>
      <c r="BE109" t="e">
        <v>#N/A</v>
      </c>
      <c r="BF109" t="e">
        <v>#N/A</v>
      </c>
    </row>
    <row r="110" spans="1:58" x14ac:dyDescent="0.35">
      <c r="A110" t="s">
        <v>168</v>
      </c>
      <c r="B110" t="e">
        <v>#N/A</v>
      </c>
      <c r="C110" t="e">
        <v>#N/A</v>
      </c>
      <c r="D110" t="e">
        <v>#N/A</v>
      </c>
      <c r="E110" t="e">
        <v>#N/A</v>
      </c>
      <c r="F110" t="e">
        <v>#N/A</v>
      </c>
      <c r="G110" t="e">
        <v>#N/A</v>
      </c>
      <c r="H110" t="e">
        <v>#N/A</v>
      </c>
      <c r="I110" t="e">
        <v>#N/A</v>
      </c>
      <c r="J110" t="e">
        <v>#N/A</v>
      </c>
      <c r="K110" t="e">
        <v>#N/A</v>
      </c>
      <c r="L110" t="e">
        <v>#N/A</v>
      </c>
      <c r="M110" t="e">
        <v>#N/A</v>
      </c>
      <c r="N110" t="e">
        <v>#N/A</v>
      </c>
      <c r="O110" t="e">
        <v>#N/A</v>
      </c>
      <c r="P110" t="e">
        <v>#N/A</v>
      </c>
      <c r="Q110" t="e">
        <v>#N/A</v>
      </c>
      <c r="R110" t="e">
        <v>#N/A</v>
      </c>
      <c r="S110" t="e">
        <v>#N/A</v>
      </c>
      <c r="T110" t="e">
        <v>#N/A</v>
      </c>
      <c r="U110" t="e">
        <v>#N/A</v>
      </c>
      <c r="V110" t="e">
        <v>#N/A</v>
      </c>
      <c r="W110" t="e">
        <v>#N/A</v>
      </c>
      <c r="X110" t="e">
        <v>#N/A</v>
      </c>
      <c r="Y110" t="e">
        <v>#N/A</v>
      </c>
      <c r="Z110" t="e">
        <v>#N/A</v>
      </c>
      <c r="AA110" t="e">
        <v>#N/A</v>
      </c>
      <c r="AB110" t="e">
        <v>#N/A</v>
      </c>
      <c r="AC110" t="e">
        <v>#N/A</v>
      </c>
      <c r="AD110" t="e">
        <v>#N/A</v>
      </c>
      <c r="AE110" t="e">
        <v>#N/A</v>
      </c>
      <c r="AF110" t="e">
        <v>#N/A</v>
      </c>
      <c r="AG110" t="e">
        <v>#N/A</v>
      </c>
      <c r="AH110" t="e">
        <v>#N/A</v>
      </c>
      <c r="AI110" t="e">
        <v>#N/A</v>
      </c>
      <c r="AJ110" t="e">
        <v>#N/A</v>
      </c>
      <c r="AK110" t="e">
        <v>#N/A</v>
      </c>
      <c r="AL110" t="e">
        <v>#N/A</v>
      </c>
      <c r="AM110" t="e">
        <v>#N/A</v>
      </c>
      <c r="AN110" t="e">
        <v>#N/A</v>
      </c>
      <c r="AO110" t="e">
        <v>#N/A</v>
      </c>
      <c r="AP110" t="e">
        <v>#N/A</v>
      </c>
      <c r="AQ110" t="e">
        <v>#N/A</v>
      </c>
      <c r="AR110" t="e">
        <v>#N/A</v>
      </c>
      <c r="AS110" t="e">
        <v>#N/A</v>
      </c>
      <c r="AT110" t="e">
        <v>#N/A</v>
      </c>
      <c r="AU110" t="e">
        <v>#N/A</v>
      </c>
      <c r="AV110" t="e">
        <v>#N/A</v>
      </c>
      <c r="AW110" t="e">
        <v>#N/A</v>
      </c>
      <c r="AX110" t="e">
        <v>#N/A</v>
      </c>
      <c r="AY110" t="e">
        <v>#N/A</v>
      </c>
      <c r="AZ110" t="e">
        <v>#N/A</v>
      </c>
      <c r="BA110" t="e">
        <v>#N/A</v>
      </c>
      <c r="BB110" t="e">
        <v>#N/A</v>
      </c>
      <c r="BC110" t="e">
        <v>#N/A</v>
      </c>
      <c r="BD110" t="e">
        <v>#N/A</v>
      </c>
      <c r="BE110" t="e">
        <v>#N/A</v>
      </c>
      <c r="BF110" t="e">
        <v>#N/A</v>
      </c>
    </row>
    <row r="111" spans="1:58" x14ac:dyDescent="0.35">
      <c r="A111" t="s">
        <v>238</v>
      </c>
      <c r="B111">
        <v>4.7618999481201172</v>
      </c>
      <c r="C111">
        <v>4.7618999481201172</v>
      </c>
      <c r="D111">
        <v>4.7618999481201172</v>
      </c>
      <c r="E111">
        <v>4.7618999481201172</v>
      </c>
      <c r="F111">
        <v>4.7618999481201172</v>
      </c>
      <c r="G111">
        <v>4.7618999481201172</v>
      </c>
      <c r="H111">
        <v>6.3591251373291016</v>
      </c>
      <c r="I111">
        <v>7.5</v>
      </c>
      <c r="J111">
        <v>7.5</v>
      </c>
      <c r="K111">
        <v>7.5</v>
      </c>
      <c r="L111">
        <v>7.5</v>
      </c>
      <c r="M111">
        <v>7.4919352531433105</v>
      </c>
      <c r="N111">
        <v>7.5944685935974121</v>
      </c>
      <c r="O111">
        <v>7.7420387268066406</v>
      </c>
      <c r="P111">
        <v>8.1016035079956055</v>
      </c>
      <c r="Q111">
        <v>8.3758916854858398</v>
      </c>
      <c r="R111">
        <v>8.9604129791259766</v>
      </c>
      <c r="S111">
        <v>8.7385759353637695</v>
      </c>
      <c r="T111">
        <v>8.192840576171875</v>
      </c>
      <c r="U111">
        <v>8.1257905960083008</v>
      </c>
      <c r="V111">
        <v>7.8629446029663086</v>
      </c>
      <c r="W111">
        <v>8.6585226058959961</v>
      </c>
      <c r="X111">
        <v>9.4551315307617187</v>
      </c>
      <c r="Y111">
        <v>10.098897933959961</v>
      </c>
      <c r="Z111">
        <v>11.362583160400391</v>
      </c>
      <c r="AA111">
        <v>12.368749618530273</v>
      </c>
      <c r="AB111">
        <v>12.610833168029785</v>
      </c>
      <c r="AC111">
        <v>12.96150016784668</v>
      </c>
      <c r="AD111">
        <v>13.917083740234375</v>
      </c>
      <c r="AE111">
        <v>16.225500106811523</v>
      </c>
      <c r="AF111">
        <v>17.503499984741211</v>
      </c>
      <c r="AG111">
        <v>22.742433547973633</v>
      </c>
      <c r="AH111">
        <v>25.918083190917969</v>
      </c>
      <c r="AI111">
        <v>30.493291854858398</v>
      </c>
      <c r="AJ111">
        <v>31.373743057250977</v>
      </c>
      <c r="AK111">
        <v>32.427078247070312</v>
      </c>
      <c r="AL111">
        <v>35.433174133300781</v>
      </c>
      <c r="AM111">
        <v>36.313285827636719</v>
      </c>
      <c r="AN111">
        <v>41.259365081787109</v>
      </c>
      <c r="AO111">
        <v>43.055427551269531</v>
      </c>
      <c r="AP111">
        <v>44.941604614257813</v>
      </c>
      <c r="AQ111">
        <v>47.186412811279297</v>
      </c>
      <c r="AR111">
        <v>48.610321044921875</v>
      </c>
      <c r="AS111">
        <v>46.583282470703125</v>
      </c>
      <c r="AT111">
        <v>45.31646728515625</v>
      </c>
      <c r="AU111">
        <v>44.0999755859375</v>
      </c>
      <c r="AV111">
        <v>45.3070068359375</v>
      </c>
      <c r="AW111">
        <v>41.348533630371094</v>
      </c>
      <c r="AX111">
        <v>43.505184173583984</v>
      </c>
      <c r="AY111">
        <v>48.405265808105469</v>
      </c>
      <c r="AZ111">
        <v>45.725811004638672</v>
      </c>
      <c r="BA111">
        <v>46.670467376708984</v>
      </c>
      <c r="BB111">
        <v>53.437232971191406</v>
      </c>
      <c r="BC111">
        <v>58.597846984863281</v>
      </c>
      <c r="BD111">
        <v>61.029514312744141</v>
      </c>
      <c r="BE111">
        <v>64.151947021484375</v>
      </c>
      <c r="BF111" t="e">
        <v>#N/A</v>
      </c>
    </row>
    <row r="112" spans="1:58" x14ac:dyDescent="0.35">
      <c r="A112" t="s">
        <v>239</v>
      </c>
      <c r="B112" t="e">
        <v>#N/A</v>
      </c>
      <c r="C112" t="e">
        <v>#N/A</v>
      </c>
      <c r="D112" t="e">
        <v>#N/A</v>
      </c>
      <c r="E112" t="e">
        <v>#N/A</v>
      </c>
      <c r="F112" t="e">
        <v>#N/A</v>
      </c>
      <c r="G112" t="e">
        <v>#N/A</v>
      </c>
      <c r="H112" t="e">
        <v>#N/A</v>
      </c>
      <c r="I112">
        <v>149.58332824707031</v>
      </c>
      <c r="J112">
        <v>296.29165649414062</v>
      </c>
      <c r="K112">
        <v>326</v>
      </c>
      <c r="L112">
        <v>362.83334350585937</v>
      </c>
      <c r="M112">
        <v>391.875</v>
      </c>
      <c r="N112">
        <v>415</v>
      </c>
      <c r="O112">
        <v>415</v>
      </c>
      <c r="P112">
        <v>415</v>
      </c>
      <c r="Q112">
        <v>415</v>
      </c>
      <c r="R112">
        <v>415</v>
      </c>
      <c r="S112">
        <v>415</v>
      </c>
      <c r="T112">
        <v>442.04541015625</v>
      </c>
      <c r="U112">
        <v>623.05548095703125</v>
      </c>
      <c r="V112">
        <v>626.9940185546875</v>
      </c>
      <c r="W112">
        <v>631.75665283203125</v>
      </c>
      <c r="X112">
        <v>661.4207763671875</v>
      </c>
      <c r="Y112">
        <v>909.26483154296875</v>
      </c>
      <c r="Z112">
        <v>1025.94482421875</v>
      </c>
      <c r="AA112">
        <v>1110.5799560546875</v>
      </c>
      <c r="AB112">
        <v>1282.56005859375</v>
      </c>
      <c r="AC112">
        <v>1643.848388671875</v>
      </c>
      <c r="AD112">
        <v>1685.7042236328125</v>
      </c>
      <c r="AE112">
        <v>1770.0592041015625</v>
      </c>
      <c r="AF112">
        <v>1842.8133544921875</v>
      </c>
      <c r="AG112">
        <v>1950.3175048828125</v>
      </c>
      <c r="AH112">
        <v>2029.9207763671875</v>
      </c>
      <c r="AI112">
        <v>2087.103759765625</v>
      </c>
      <c r="AJ112">
        <v>2160.753662109375</v>
      </c>
      <c r="AK112">
        <v>2248.60791015625</v>
      </c>
      <c r="AL112">
        <v>2342.29638671875</v>
      </c>
      <c r="AM112">
        <v>2909.3798828125</v>
      </c>
      <c r="AN112">
        <v>10013.6220703125</v>
      </c>
      <c r="AO112">
        <v>7855.14990234375</v>
      </c>
      <c r="AP112">
        <v>8421.775390625</v>
      </c>
      <c r="AQ112">
        <v>10260.849609375</v>
      </c>
      <c r="AR112">
        <v>9311.19140625</v>
      </c>
      <c r="AS112">
        <v>8577.1337890625</v>
      </c>
      <c r="AT112">
        <v>8938.849609375</v>
      </c>
      <c r="AU112">
        <v>9704.7412109375</v>
      </c>
      <c r="AV112">
        <v>9159.31640625</v>
      </c>
      <c r="AW112">
        <v>9141</v>
      </c>
      <c r="AX112">
        <v>9698.962890625</v>
      </c>
      <c r="AY112">
        <v>10389.9375</v>
      </c>
      <c r="AZ112">
        <v>9090.43359375</v>
      </c>
      <c r="BA112">
        <v>8770.43359375</v>
      </c>
      <c r="BB112">
        <v>9386.62890625</v>
      </c>
      <c r="BC112">
        <v>10461.240234375</v>
      </c>
      <c r="BD112">
        <v>11865.2109375</v>
      </c>
      <c r="BE112">
        <v>13389.4130859375</v>
      </c>
      <c r="BF112" t="e">
        <v>#N/A</v>
      </c>
    </row>
    <row r="113" spans="1:58" x14ac:dyDescent="0.35">
      <c r="A113" t="s">
        <v>240</v>
      </c>
      <c r="B113">
        <v>75.75</v>
      </c>
      <c r="C113">
        <v>75.75</v>
      </c>
      <c r="D113">
        <v>75.75</v>
      </c>
      <c r="E113">
        <v>75.75</v>
      </c>
      <c r="F113">
        <v>75.75</v>
      </c>
      <c r="G113">
        <v>75.75</v>
      </c>
      <c r="H113">
        <v>75.75</v>
      </c>
      <c r="I113">
        <v>75.75</v>
      </c>
      <c r="J113">
        <v>75.75</v>
      </c>
      <c r="K113">
        <v>75.75</v>
      </c>
      <c r="L113">
        <v>75.75</v>
      </c>
      <c r="M113">
        <v>75.75</v>
      </c>
      <c r="N113">
        <v>75.749969482421875</v>
      </c>
      <c r="O113">
        <v>68.886482238769531</v>
      </c>
      <c r="P113">
        <v>67.643104553222656</v>
      </c>
      <c r="Q113">
        <v>67.656707763671875</v>
      </c>
      <c r="R113">
        <v>70.240898132324219</v>
      </c>
      <c r="S113">
        <v>70.635566711425781</v>
      </c>
      <c r="T113">
        <v>70.493865966796875</v>
      </c>
      <c r="U113">
        <v>70.493865966796875</v>
      </c>
      <c r="V113">
        <v>70.633682250976563</v>
      </c>
      <c r="W113">
        <v>78.348884582519531</v>
      </c>
      <c r="X113">
        <v>83.624847412109375</v>
      </c>
      <c r="Y113">
        <v>86.3809814453125</v>
      </c>
      <c r="Z113">
        <v>90.053779602050781</v>
      </c>
      <c r="AA113">
        <v>91.075958251953125</v>
      </c>
      <c r="AB113">
        <v>78.780830383300781</v>
      </c>
      <c r="AC113">
        <v>71.479293823242188</v>
      </c>
      <c r="AD113">
        <v>68.701553344726563</v>
      </c>
      <c r="AE113">
        <v>72.034111022949219</v>
      </c>
      <c r="AF113">
        <v>68.114143371582031</v>
      </c>
      <c r="AG113">
        <v>67.523483276367187</v>
      </c>
      <c r="AH113">
        <v>65.569549560546875</v>
      </c>
      <c r="AI113">
        <v>1268.1116943359375</v>
      </c>
      <c r="AJ113">
        <v>1749.21923828125</v>
      </c>
      <c r="AK113">
        <v>1748.395751953125</v>
      </c>
      <c r="AL113">
        <v>1751.23193359375</v>
      </c>
      <c r="AM113">
        <v>1753.39111328125</v>
      </c>
      <c r="AN113">
        <v>1752.33154296875</v>
      </c>
      <c r="AO113">
        <v>1753.4005126953125</v>
      </c>
      <c r="AP113">
        <v>1764.9019775390625</v>
      </c>
      <c r="AQ113">
        <v>1754.0313720703125</v>
      </c>
      <c r="AR113">
        <v>6907.0419921875</v>
      </c>
      <c r="AS113">
        <v>8193.8876953125</v>
      </c>
      <c r="AT113">
        <v>8613.9892578125</v>
      </c>
      <c r="AU113">
        <v>8963.958984375</v>
      </c>
      <c r="AV113">
        <v>9170.943359375</v>
      </c>
      <c r="AW113">
        <v>9281.1513671875</v>
      </c>
      <c r="AX113">
        <v>9428.5283203125</v>
      </c>
      <c r="AY113">
        <v>9864.302734375</v>
      </c>
      <c r="AZ113">
        <v>10254.1767578125</v>
      </c>
      <c r="BA113">
        <v>10616.306640625</v>
      </c>
      <c r="BB113">
        <v>12175.546875</v>
      </c>
      <c r="BC113">
        <v>18414.447265625</v>
      </c>
      <c r="BD113">
        <v>25941.6640625</v>
      </c>
      <c r="BE113">
        <v>29011.4921875</v>
      </c>
      <c r="BF113" t="e">
        <v>#N/A</v>
      </c>
    </row>
    <row r="114" spans="1:58" x14ac:dyDescent="0.35">
      <c r="A114" t="s">
        <v>241</v>
      </c>
      <c r="B114">
        <v>0.35714298486709595</v>
      </c>
      <c r="C114">
        <v>0.35714298486709595</v>
      </c>
      <c r="D114">
        <v>0.35714298486709595</v>
      </c>
      <c r="E114">
        <v>0.35714298486709595</v>
      </c>
      <c r="F114">
        <v>0.35714298486709595</v>
      </c>
      <c r="G114">
        <v>0.35714298486709595</v>
      </c>
      <c r="H114">
        <v>0.35714298486709595</v>
      </c>
      <c r="I114">
        <v>0.35714298486709595</v>
      </c>
      <c r="J114">
        <v>0.35714298486709595</v>
      </c>
      <c r="K114">
        <v>0.35714298486709595</v>
      </c>
      <c r="L114">
        <v>0.35714298486709595</v>
      </c>
      <c r="M114">
        <v>0.35372453927993774</v>
      </c>
      <c r="N114">
        <v>0.32894879579544067</v>
      </c>
      <c r="O114">
        <v>0.29972076416015625</v>
      </c>
      <c r="P114">
        <v>0.2956831157207489</v>
      </c>
      <c r="Q114">
        <v>0.29531365633010864</v>
      </c>
      <c r="R114">
        <v>0.29531365633010864</v>
      </c>
      <c r="S114">
        <v>0.29531365633010864</v>
      </c>
      <c r="T114">
        <v>0.29531365633010864</v>
      </c>
      <c r="U114">
        <v>0.29531365633010864</v>
      </c>
      <c r="V114">
        <v>0.29531365633010864</v>
      </c>
      <c r="W114">
        <v>0.29531365633010864</v>
      </c>
      <c r="X114">
        <v>0.29850456118583679</v>
      </c>
      <c r="Y114">
        <v>0.31085732579231262</v>
      </c>
      <c r="Z114">
        <v>0.31085732579231262</v>
      </c>
      <c r="AA114">
        <v>0.31085732579231262</v>
      </c>
      <c r="AB114">
        <v>0.31085732579231262</v>
      </c>
      <c r="AC114">
        <v>0.31085732579231262</v>
      </c>
      <c r="AD114">
        <v>0.31085732579231262</v>
      </c>
      <c r="AE114">
        <v>0.31085732579231262</v>
      </c>
      <c r="AF114">
        <v>0.31085732579231262</v>
      </c>
      <c r="AG114">
        <v>0.31085732579231262</v>
      </c>
      <c r="AH114">
        <v>0.31085732579231262</v>
      </c>
      <c r="AI114">
        <v>0.31085732579231262</v>
      </c>
      <c r="AJ114">
        <v>0.31085732579231262</v>
      </c>
      <c r="AK114">
        <v>0.31085732579231262</v>
      </c>
      <c r="AL114">
        <v>0.31085732579231262</v>
      </c>
      <c r="AM114">
        <v>0.31085732579231262</v>
      </c>
      <c r="AN114">
        <v>0.31085732579231262</v>
      </c>
      <c r="AO114">
        <v>0.31085732579231262</v>
      </c>
      <c r="AP114">
        <v>0.31085732579231262</v>
      </c>
      <c r="AQ114">
        <v>0.31085732579231262</v>
      </c>
      <c r="AR114">
        <v>0.3108573853969574</v>
      </c>
      <c r="AS114">
        <v>2133.77783203125</v>
      </c>
      <c r="AT114">
        <v>1453.4166259765625</v>
      </c>
      <c r="AU114">
        <v>1472</v>
      </c>
      <c r="AV114">
        <v>1467.4166259765625</v>
      </c>
      <c r="AW114">
        <v>1254.5672607421875</v>
      </c>
      <c r="AX114">
        <v>1193.0833740234375</v>
      </c>
      <c r="AY114">
        <v>1170</v>
      </c>
      <c r="AZ114">
        <v>1170</v>
      </c>
      <c r="BA114">
        <v>1170</v>
      </c>
      <c r="BB114">
        <v>1166.1666259765625</v>
      </c>
      <c r="BC114">
        <v>1166</v>
      </c>
      <c r="BD114">
        <v>1166</v>
      </c>
      <c r="BE114">
        <v>1167.3333740234375</v>
      </c>
      <c r="BF114" t="e">
        <v>#N/A</v>
      </c>
    </row>
    <row r="115" spans="1:58" x14ac:dyDescent="0.35">
      <c r="A115" t="s">
        <v>242</v>
      </c>
      <c r="B115">
        <v>0.35714298486709595</v>
      </c>
      <c r="C115">
        <v>0.35714298486709595</v>
      </c>
      <c r="D115">
        <v>0.35714298486709595</v>
      </c>
      <c r="E115">
        <v>0.35714298486709595</v>
      </c>
      <c r="F115">
        <v>0.35714298486709595</v>
      </c>
      <c r="G115">
        <v>0.35714298486709595</v>
      </c>
      <c r="H115">
        <v>0.35714298486709595</v>
      </c>
      <c r="I115">
        <v>0.36210334300994873</v>
      </c>
      <c r="J115">
        <v>0.41666698455810547</v>
      </c>
      <c r="K115">
        <v>0.41666698455810547</v>
      </c>
      <c r="L115">
        <v>0.41666698455810547</v>
      </c>
      <c r="M115">
        <v>0.41092023253440857</v>
      </c>
      <c r="N115">
        <v>0.40039047598838806</v>
      </c>
      <c r="O115">
        <v>0.40817093849182129</v>
      </c>
      <c r="P115">
        <v>0.42775642871856689</v>
      </c>
      <c r="Q115">
        <v>0.45204117894172668</v>
      </c>
      <c r="R115">
        <v>0.55650985240936279</v>
      </c>
      <c r="S115">
        <v>0.5732719898223877</v>
      </c>
      <c r="T115">
        <v>0.52150458097457886</v>
      </c>
      <c r="U115">
        <v>0.48859485983848572</v>
      </c>
      <c r="V115">
        <v>0.48664528131484985</v>
      </c>
      <c r="W115">
        <v>0.62129807472229004</v>
      </c>
      <c r="X115">
        <v>0.70456165075302124</v>
      </c>
      <c r="Y115">
        <v>0.80467790365219116</v>
      </c>
      <c r="Z115">
        <v>0.92255347967147827</v>
      </c>
      <c r="AA115">
        <v>0.94561499357223511</v>
      </c>
      <c r="AB115">
        <v>0.74312835931777954</v>
      </c>
      <c r="AC115">
        <v>0.67291665077209473</v>
      </c>
      <c r="AD115">
        <v>0.6564674973487854</v>
      </c>
      <c r="AE115">
        <v>0.70554333925247192</v>
      </c>
      <c r="AF115">
        <v>0.60458832979202271</v>
      </c>
      <c r="AG115">
        <v>0.62129747867584229</v>
      </c>
      <c r="AH115">
        <v>0.58772081136703491</v>
      </c>
      <c r="AI115">
        <v>0.67724931240081787</v>
      </c>
      <c r="AJ115">
        <v>0.66862809658050537</v>
      </c>
      <c r="AK115">
        <v>0.62373310327529907</v>
      </c>
      <c r="AL115">
        <v>0.62502837181091309</v>
      </c>
      <c r="AM115">
        <v>0.65964311361312866</v>
      </c>
      <c r="AN115">
        <v>0.7022709846496582</v>
      </c>
      <c r="AO115" t="e">
        <v>#N/A</v>
      </c>
      <c r="AP115" t="e">
        <v>#N/A</v>
      </c>
      <c r="AQ115" t="e">
        <v>#N/A</v>
      </c>
      <c r="AR115" t="e">
        <v>#N/A</v>
      </c>
      <c r="AS115" t="e">
        <v>#N/A</v>
      </c>
      <c r="AT115" t="e">
        <v>#N/A</v>
      </c>
      <c r="AU115" t="e">
        <v>#N/A</v>
      </c>
      <c r="AV115" t="e">
        <v>#N/A</v>
      </c>
      <c r="AW115" t="e">
        <v>#N/A</v>
      </c>
      <c r="AX115" t="e">
        <v>#N/A</v>
      </c>
      <c r="AY115" t="e">
        <v>#N/A</v>
      </c>
      <c r="AZ115" t="e">
        <v>#N/A</v>
      </c>
      <c r="BA115" t="e">
        <v>#N/A</v>
      </c>
      <c r="BB115" t="e">
        <v>#N/A</v>
      </c>
      <c r="BC115" t="e">
        <v>#N/A</v>
      </c>
      <c r="BD115" t="e">
        <v>#N/A</v>
      </c>
      <c r="BE115" t="e">
        <v>#N/A</v>
      </c>
      <c r="BF115" t="e">
        <v>#N/A</v>
      </c>
    </row>
    <row r="116" spans="1:58" x14ac:dyDescent="0.35">
      <c r="A116" t="s">
        <v>243</v>
      </c>
      <c r="B116" t="e">
        <v>#N/A</v>
      </c>
      <c r="C116" t="e">
        <v>#N/A</v>
      </c>
      <c r="D116" t="e">
        <v>#N/A</v>
      </c>
      <c r="E116" t="e">
        <v>#N/A</v>
      </c>
      <c r="F116" t="e">
        <v>#N/A</v>
      </c>
      <c r="G116" t="e">
        <v>#N/A</v>
      </c>
      <c r="H116" t="e">
        <v>#N/A</v>
      </c>
      <c r="I116" t="e">
        <v>#N/A</v>
      </c>
      <c r="J116" t="e">
        <v>#N/A</v>
      </c>
      <c r="K116" t="e">
        <v>#N/A</v>
      </c>
      <c r="L116" t="e">
        <v>#N/A</v>
      </c>
      <c r="M116" t="e">
        <v>#N/A</v>
      </c>
      <c r="N116" t="e">
        <v>#N/A</v>
      </c>
      <c r="O116" t="e">
        <v>#N/A</v>
      </c>
      <c r="P116" t="e">
        <v>#N/A</v>
      </c>
      <c r="Q116" t="e">
        <v>#N/A</v>
      </c>
      <c r="R116" t="e">
        <v>#N/A</v>
      </c>
      <c r="S116" t="e">
        <v>#N/A</v>
      </c>
      <c r="T116" t="e">
        <v>#N/A</v>
      </c>
      <c r="U116" t="e">
        <v>#N/A</v>
      </c>
      <c r="V116" t="e">
        <v>#N/A</v>
      </c>
      <c r="W116" t="e">
        <v>#N/A</v>
      </c>
      <c r="X116" t="e">
        <v>#N/A</v>
      </c>
      <c r="Y116" t="e">
        <v>#N/A</v>
      </c>
      <c r="Z116" t="e">
        <v>#N/A</v>
      </c>
      <c r="AA116" t="e">
        <v>#N/A</v>
      </c>
      <c r="AB116" t="e">
        <v>#N/A</v>
      </c>
      <c r="AC116" t="e">
        <v>#N/A</v>
      </c>
      <c r="AD116" t="e">
        <v>#N/A</v>
      </c>
      <c r="AE116" t="e">
        <v>#N/A</v>
      </c>
      <c r="AF116" t="e">
        <v>#N/A</v>
      </c>
      <c r="AG116" t="e">
        <v>#N/A</v>
      </c>
      <c r="AH116" t="e">
        <v>#N/A</v>
      </c>
      <c r="AI116" t="e">
        <v>#N/A</v>
      </c>
      <c r="AJ116" t="e">
        <v>#N/A</v>
      </c>
      <c r="AK116" t="e">
        <v>#N/A</v>
      </c>
      <c r="AL116" t="e">
        <v>#N/A</v>
      </c>
      <c r="AM116" t="e">
        <v>#N/A</v>
      </c>
      <c r="AN116" t="e">
        <v>#N/A</v>
      </c>
      <c r="AO116" t="e">
        <v>#N/A</v>
      </c>
      <c r="AP116" t="e">
        <v>#N/A</v>
      </c>
      <c r="AQ116" t="e">
        <v>#N/A</v>
      </c>
      <c r="AR116" t="e">
        <v>#N/A</v>
      </c>
      <c r="AS116" t="e">
        <v>#N/A</v>
      </c>
      <c r="AT116" t="e">
        <v>#N/A</v>
      </c>
      <c r="AU116" t="e">
        <v>#N/A</v>
      </c>
      <c r="AV116" t="e">
        <v>#N/A</v>
      </c>
      <c r="AW116" t="e">
        <v>#N/A</v>
      </c>
      <c r="AX116" t="e">
        <v>#N/A</v>
      </c>
      <c r="AY116" t="e">
        <v>#N/A</v>
      </c>
      <c r="AZ116" t="e">
        <v>#N/A</v>
      </c>
      <c r="BA116" t="e">
        <v>#N/A</v>
      </c>
      <c r="BB116" t="e">
        <v>#N/A</v>
      </c>
      <c r="BC116" t="e">
        <v>#N/A</v>
      </c>
      <c r="BD116" t="e">
        <v>#N/A</v>
      </c>
      <c r="BE116" t="e">
        <v>#N/A</v>
      </c>
      <c r="BF116" t="e">
        <v>#N/A</v>
      </c>
    </row>
    <row r="117" spans="1:58" x14ac:dyDescent="0.35">
      <c r="A117" t="s">
        <v>244</v>
      </c>
      <c r="B117">
        <v>1.7999960982706398E-4</v>
      </c>
      <c r="C117">
        <v>1.7999960982706398E-4</v>
      </c>
      <c r="D117">
        <v>2.8999935602769256E-4</v>
      </c>
      <c r="E117">
        <v>2.9999934486113489E-4</v>
      </c>
      <c r="F117">
        <v>2.9999934486113489E-4</v>
      </c>
      <c r="G117">
        <v>2.9999934486113489E-4</v>
      </c>
      <c r="H117">
        <v>2.9999934486113489E-4</v>
      </c>
      <c r="I117">
        <v>3.0833264463581145E-4</v>
      </c>
      <c r="J117">
        <v>3.4999923082068563E-4</v>
      </c>
      <c r="K117">
        <v>3.4999923082068563E-4</v>
      </c>
      <c r="L117">
        <v>3.4999923082068563E-4</v>
      </c>
      <c r="M117">
        <v>4.1999947279691696E-4</v>
      </c>
      <c r="N117">
        <v>4.1797966696321964E-4</v>
      </c>
      <c r="O117">
        <v>4.1946923010982573E-4</v>
      </c>
      <c r="P117">
        <v>4.4515338959172368E-4</v>
      </c>
      <c r="Q117">
        <v>6.3361495267599821E-4</v>
      </c>
      <c r="R117">
        <v>7.9255714081227779E-4</v>
      </c>
      <c r="S117">
        <v>1.0445457883179188E-3</v>
      </c>
      <c r="T117">
        <v>1.7435371410101652E-3</v>
      </c>
      <c r="U117">
        <v>2.54063680768013E-3</v>
      </c>
      <c r="V117">
        <v>5.1242918707430363E-3</v>
      </c>
      <c r="W117">
        <v>1.1430574581027031E-2</v>
      </c>
      <c r="X117">
        <v>2.4266999214887619E-2</v>
      </c>
      <c r="Y117">
        <v>5.621449276804924E-2</v>
      </c>
      <c r="Z117">
        <v>0.29320967197418213</v>
      </c>
      <c r="AA117">
        <v>1.1788493394851685</v>
      </c>
      <c r="AB117">
        <v>1.4878417253494263</v>
      </c>
      <c r="AC117">
        <v>1.5946416854858398</v>
      </c>
      <c r="AD117">
        <v>1.5989333391189575</v>
      </c>
      <c r="AE117">
        <v>1.9164166450500488</v>
      </c>
      <c r="AF117">
        <v>2.0161750316619873</v>
      </c>
      <c r="AG117">
        <v>2.2791082859039307</v>
      </c>
      <c r="AH117">
        <v>2.4590833187103271</v>
      </c>
      <c r="AI117">
        <v>2.8300833702087402</v>
      </c>
      <c r="AJ117">
        <v>3.0110552310943604</v>
      </c>
      <c r="AK117">
        <v>3.0112917423248291</v>
      </c>
      <c r="AL117">
        <v>3.1916499137878418</v>
      </c>
      <c r="AM117">
        <v>3.449350118637085</v>
      </c>
      <c r="AN117">
        <v>3.8000750541687012</v>
      </c>
      <c r="AO117">
        <v>4.139716625213623</v>
      </c>
      <c r="AP117">
        <v>4.0773334503173828</v>
      </c>
      <c r="AQ117">
        <v>4.2056498527526855</v>
      </c>
      <c r="AR117">
        <v>4.7378249168395996</v>
      </c>
      <c r="AS117">
        <v>4.554133415222168</v>
      </c>
      <c r="AT117">
        <v>4.4819831848144531</v>
      </c>
      <c r="AU117">
        <v>4.4876999855041504</v>
      </c>
      <c r="AV117">
        <v>4.455808162689209</v>
      </c>
      <c r="AW117">
        <v>4.1080827713012695</v>
      </c>
      <c r="AX117">
        <v>3.5880212783813477</v>
      </c>
      <c r="AY117">
        <v>3.932335376739502</v>
      </c>
      <c r="AZ117">
        <v>3.7389750480651855</v>
      </c>
      <c r="BA117">
        <v>3.5781292915344238</v>
      </c>
      <c r="BB117">
        <v>3.855921745300293</v>
      </c>
      <c r="BC117">
        <v>3.6107583045959473</v>
      </c>
      <c r="BD117">
        <v>3.5779249668121338</v>
      </c>
      <c r="BE117">
        <v>3.8868334293365479</v>
      </c>
      <c r="BF117" t="e">
        <v>#N/A</v>
      </c>
    </row>
    <row r="118" spans="1:58" x14ac:dyDescent="0.35">
      <c r="A118" t="s">
        <v>245</v>
      </c>
      <c r="B118">
        <v>623.98748779296875</v>
      </c>
      <c r="C118">
        <v>625</v>
      </c>
      <c r="D118">
        <v>625</v>
      </c>
      <c r="E118">
        <v>625</v>
      </c>
      <c r="F118">
        <v>625</v>
      </c>
      <c r="G118">
        <v>625</v>
      </c>
      <c r="H118">
        <v>625</v>
      </c>
      <c r="I118">
        <v>625</v>
      </c>
      <c r="J118">
        <v>625</v>
      </c>
      <c r="K118">
        <v>625</v>
      </c>
      <c r="L118">
        <v>625</v>
      </c>
      <c r="M118">
        <v>620.35931396484375</v>
      </c>
      <c r="N118">
        <v>583.217529296875</v>
      </c>
      <c r="O118">
        <v>582.995849609375</v>
      </c>
      <c r="P118">
        <v>650.34332275390625</v>
      </c>
      <c r="Q118">
        <v>652.84918212890625</v>
      </c>
      <c r="R118">
        <v>832.33502197265625</v>
      </c>
      <c r="S118">
        <v>882.3883056640625</v>
      </c>
      <c r="T118">
        <v>848.663330078125</v>
      </c>
      <c r="U118">
        <v>830.8616943359375</v>
      </c>
      <c r="V118">
        <v>856.447509765625</v>
      </c>
      <c r="W118">
        <v>1136.7650146484375</v>
      </c>
      <c r="X118">
        <v>1352.510009765625</v>
      </c>
      <c r="Y118">
        <v>1518.848388671875</v>
      </c>
      <c r="Z118">
        <v>1756.9608154296875</v>
      </c>
      <c r="AA118">
        <v>1909.439208984375</v>
      </c>
      <c r="AB118">
        <v>1490.81005859375</v>
      </c>
      <c r="AC118">
        <v>1296.0699462890625</v>
      </c>
      <c r="AD118">
        <v>1301.62744140625</v>
      </c>
      <c r="AE118">
        <v>1372.0933837890625</v>
      </c>
      <c r="AF118">
        <v>1198.1016845703125</v>
      </c>
      <c r="AG118">
        <v>1240.61328125</v>
      </c>
      <c r="AH118">
        <v>1232.4058837890625</v>
      </c>
      <c r="AI118">
        <v>1573.6658935546875</v>
      </c>
      <c r="AJ118">
        <v>1612.4449462890625</v>
      </c>
      <c r="AK118">
        <v>1628.93310546875</v>
      </c>
      <c r="AL118">
        <v>1542.947021484375</v>
      </c>
      <c r="AM118">
        <v>1703.096923828125</v>
      </c>
      <c r="AN118">
        <v>1736.2073974609375</v>
      </c>
      <c r="AO118" t="e">
        <v>#N/A</v>
      </c>
      <c r="AP118" t="e">
        <v>#N/A</v>
      </c>
      <c r="AQ118" t="e">
        <v>#N/A</v>
      </c>
      <c r="AR118" t="e">
        <v>#N/A</v>
      </c>
      <c r="AS118" t="e">
        <v>#N/A</v>
      </c>
      <c r="AT118" t="e">
        <v>#N/A</v>
      </c>
      <c r="AU118" t="e">
        <v>#N/A</v>
      </c>
      <c r="AV118" t="e">
        <v>#N/A</v>
      </c>
      <c r="AW118" t="e">
        <v>#N/A</v>
      </c>
      <c r="AX118" t="e">
        <v>#N/A</v>
      </c>
      <c r="AY118" t="e">
        <v>#N/A</v>
      </c>
      <c r="AZ118" t="e">
        <v>#N/A</v>
      </c>
      <c r="BA118" t="e">
        <v>#N/A</v>
      </c>
      <c r="BB118" t="e">
        <v>#N/A</v>
      </c>
      <c r="BC118" t="e">
        <v>#N/A</v>
      </c>
      <c r="BD118" t="e">
        <v>#N/A</v>
      </c>
      <c r="BE118" t="e">
        <v>#N/A</v>
      </c>
      <c r="BF118" t="e">
        <v>#N/A</v>
      </c>
    </row>
    <row r="119" spans="1:58" x14ac:dyDescent="0.35">
      <c r="A119" t="s">
        <v>246</v>
      </c>
      <c r="B119">
        <v>0.71428602933883667</v>
      </c>
      <c r="C119">
        <v>0.71428602933883667</v>
      </c>
      <c r="D119">
        <v>0.71428602933883667</v>
      </c>
      <c r="E119">
        <v>0.71428602933883667</v>
      </c>
      <c r="F119">
        <v>0.71428602933883667</v>
      </c>
      <c r="G119">
        <v>0.71428602933883667</v>
      </c>
      <c r="H119">
        <v>0.71428602933883667</v>
      </c>
      <c r="I119">
        <v>0.72420698404312134</v>
      </c>
      <c r="J119">
        <v>0.83333402872085571</v>
      </c>
      <c r="K119">
        <v>0.83333373069763184</v>
      </c>
      <c r="L119">
        <v>0.83333301544189453</v>
      </c>
      <c r="M119">
        <v>0.83280175924301147</v>
      </c>
      <c r="N119">
        <v>0.76745998859405518</v>
      </c>
      <c r="O119">
        <v>0.90242671966552734</v>
      </c>
      <c r="P119">
        <v>0.90908998250961304</v>
      </c>
      <c r="Q119">
        <v>0.90908998250961304</v>
      </c>
      <c r="R119">
        <v>0.90908998250961304</v>
      </c>
      <c r="S119">
        <v>0.90908998250961304</v>
      </c>
      <c r="T119">
        <v>1.4132583141326904</v>
      </c>
      <c r="U119">
        <v>1.7647783756256104</v>
      </c>
      <c r="V119">
        <v>1.7814199924468994</v>
      </c>
      <c r="W119">
        <v>1.7814199924468994</v>
      </c>
      <c r="X119">
        <v>1.7814199924468994</v>
      </c>
      <c r="Y119">
        <v>1.9322174787521362</v>
      </c>
      <c r="Z119">
        <v>3.9428040981292725</v>
      </c>
      <c r="AA119">
        <v>5.558558464050293</v>
      </c>
      <c r="AB119">
        <v>5.4778332710266113</v>
      </c>
      <c r="AC119">
        <v>5.4866666793823242</v>
      </c>
      <c r="AD119">
        <v>5.4885540008544922</v>
      </c>
      <c r="AE119">
        <v>5.7446417808532715</v>
      </c>
      <c r="AF119">
        <v>7.1840248107910156</v>
      </c>
      <c r="AG119">
        <v>12.115875244140625</v>
      </c>
      <c r="AH119">
        <v>22.960350036621094</v>
      </c>
      <c r="AI119">
        <v>24.948549270629883</v>
      </c>
      <c r="AJ119">
        <v>33.085933685302734</v>
      </c>
      <c r="AK119">
        <v>35.142116546630859</v>
      </c>
      <c r="AL119">
        <v>37.119556427001953</v>
      </c>
      <c r="AM119">
        <v>35.404468536376953</v>
      </c>
      <c r="AN119">
        <v>36.549999237060547</v>
      </c>
      <c r="AO119">
        <v>39.04351806640625</v>
      </c>
      <c r="AP119">
        <v>42.985698699951172</v>
      </c>
      <c r="AQ119">
        <v>45.996250152587891</v>
      </c>
      <c r="AR119">
        <v>48.415943145751953</v>
      </c>
      <c r="AS119">
        <v>57.740875244140625</v>
      </c>
      <c r="AT119">
        <v>61.197200775146484</v>
      </c>
      <c r="AU119">
        <v>62.280715942382813</v>
      </c>
      <c r="AV119">
        <v>65.743858337402344</v>
      </c>
      <c r="AW119">
        <v>69.192161560058594</v>
      </c>
      <c r="AX119">
        <v>72.756202697753906</v>
      </c>
      <c r="AY119">
        <v>87.894119262695313</v>
      </c>
      <c r="AZ119">
        <v>87.196136474609375</v>
      </c>
      <c r="BA119">
        <v>85.8924560546875</v>
      </c>
      <c r="BB119">
        <v>88.750938415527344</v>
      </c>
      <c r="BC119">
        <v>100.24105834960937</v>
      </c>
      <c r="BD119">
        <v>110.93453216552734</v>
      </c>
      <c r="BE119">
        <v>116.89759063720703</v>
      </c>
      <c r="BF119" t="e">
        <v>#N/A</v>
      </c>
    </row>
    <row r="120" spans="1:58" x14ac:dyDescent="0.35">
      <c r="A120" t="s">
        <v>247</v>
      </c>
      <c r="B120">
        <v>360</v>
      </c>
      <c r="C120">
        <v>360</v>
      </c>
      <c r="D120">
        <v>360</v>
      </c>
      <c r="E120">
        <v>360</v>
      </c>
      <c r="F120">
        <v>360</v>
      </c>
      <c r="G120">
        <v>360</v>
      </c>
      <c r="H120">
        <v>360</v>
      </c>
      <c r="I120">
        <v>360</v>
      </c>
      <c r="J120">
        <v>360</v>
      </c>
      <c r="K120">
        <v>360</v>
      </c>
      <c r="L120">
        <v>360</v>
      </c>
      <c r="M120">
        <v>350.67770385742187</v>
      </c>
      <c r="N120">
        <v>303.1724853515625</v>
      </c>
      <c r="O120">
        <v>271.70166015625</v>
      </c>
      <c r="P120">
        <v>292.08248901367187</v>
      </c>
      <c r="Q120">
        <v>296.78750610351562</v>
      </c>
      <c r="R120">
        <v>296.552490234375</v>
      </c>
      <c r="S120">
        <v>268.510009765625</v>
      </c>
      <c r="T120">
        <v>210.44166564941406</v>
      </c>
      <c r="U120">
        <v>219.13999938964844</v>
      </c>
      <c r="V120">
        <v>226.74082946777344</v>
      </c>
      <c r="W120">
        <v>220.53582763671875</v>
      </c>
      <c r="X120">
        <v>249.07666015625</v>
      </c>
      <c r="Y120">
        <v>237.51167297363281</v>
      </c>
      <c r="Z120">
        <v>237.52250671386719</v>
      </c>
      <c r="AA120">
        <v>238.53582763671875</v>
      </c>
      <c r="AB120">
        <v>168.51983642578125</v>
      </c>
      <c r="AC120">
        <v>144.63749694824219</v>
      </c>
      <c r="AD120">
        <v>128.15167236328125</v>
      </c>
      <c r="AE120">
        <v>137.96441650390625</v>
      </c>
      <c r="AF120">
        <v>144.79249572753906</v>
      </c>
      <c r="AG120">
        <v>134.7066650390625</v>
      </c>
      <c r="AH120">
        <v>126.65133666992187</v>
      </c>
      <c r="AI120">
        <v>111.19778442382812</v>
      </c>
      <c r="AJ120">
        <v>102.20780944824219</v>
      </c>
      <c r="AK120">
        <v>94.059577941894531</v>
      </c>
      <c r="AL120">
        <v>108.77906036376953</v>
      </c>
      <c r="AM120">
        <v>120.99085998535156</v>
      </c>
      <c r="AN120">
        <v>130.90530395507812</v>
      </c>
      <c r="AO120">
        <v>113.90680694580078</v>
      </c>
      <c r="AP120">
        <v>107.76549530029297</v>
      </c>
      <c r="AQ120">
        <v>121.52894592285156</v>
      </c>
      <c r="AR120">
        <v>125.38801574707031</v>
      </c>
      <c r="AS120">
        <v>115.93346405029297</v>
      </c>
      <c r="AT120">
        <v>108.19256591796875</v>
      </c>
      <c r="AU120">
        <v>110.21820831298828</v>
      </c>
      <c r="AV120">
        <v>116.29930877685547</v>
      </c>
      <c r="AW120">
        <v>117.75353240966797</v>
      </c>
      <c r="AX120">
        <v>103.3594970703125</v>
      </c>
      <c r="AY120">
        <v>93.570091247558594</v>
      </c>
      <c r="AZ120">
        <v>87.779876708984375</v>
      </c>
      <c r="BA120">
        <v>79.807022094726563</v>
      </c>
      <c r="BB120">
        <v>79.790458679199219</v>
      </c>
      <c r="BC120">
        <v>97.595657348632813</v>
      </c>
      <c r="BD120">
        <v>105.94477844238281</v>
      </c>
      <c r="BE120">
        <v>121.04402923583984</v>
      </c>
      <c r="BF120" t="e">
        <v>#N/A</v>
      </c>
    </row>
    <row r="121" spans="1:58" x14ac:dyDescent="0.35">
      <c r="A121" t="s">
        <v>248</v>
      </c>
      <c r="B121">
        <v>0.35714298486709595</v>
      </c>
      <c r="C121">
        <v>0.35714298486709595</v>
      </c>
      <c r="D121">
        <v>0.35714298486709595</v>
      </c>
      <c r="E121">
        <v>0.35714298486709595</v>
      </c>
      <c r="F121">
        <v>0.35714298486709595</v>
      </c>
      <c r="G121">
        <v>0.35714298486709595</v>
      </c>
      <c r="H121">
        <v>0.35714298486709595</v>
      </c>
      <c r="I121">
        <v>0.35714298486709595</v>
      </c>
      <c r="J121">
        <v>0.35714298486709595</v>
      </c>
      <c r="K121">
        <v>0.35714298486709595</v>
      </c>
      <c r="L121">
        <v>0.35714298486709595</v>
      </c>
      <c r="M121">
        <v>0.35714298486709595</v>
      </c>
      <c r="N121">
        <v>0.35714325308799744</v>
      </c>
      <c r="O121">
        <v>0.32857087254524231</v>
      </c>
      <c r="P121">
        <v>0.32209166884422302</v>
      </c>
      <c r="Q121">
        <v>0.31979167461395264</v>
      </c>
      <c r="R121">
        <v>0.33198332786560059</v>
      </c>
      <c r="S121">
        <v>0.32926666736602783</v>
      </c>
      <c r="T121">
        <v>0.30562499165534973</v>
      </c>
      <c r="U121">
        <v>0.30033332109451294</v>
      </c>
      <c r="V121">
        <v>0.29792499542236328</v>
      </c>
      <c r="W121">
        <v>0.33043333888053894</v>
      </c>
      <c r="X121">
        <v>0.35249167680740356</v>
      </c>
      <c r="Y121">
        <v>0.36307916045188904</v>
      </c>
      <c r="Z121">
        <v>0.38446500897407532</v>
      </c>
      <c r="AA121">
        <v>0.39462500810623169</v>
      </c>
      <c r="AB121">
        <v>0.34996584057807922</v>
      </c>
      <c r="AC121">
        <v>0.33845874667167664</v>
      </c>
      <c r="AD121">
        <v>0.37429249286651611</v>
      </c>
      <c r="AE121">
        <v>0.57457584142684937</v>
      </c>
      <c r="AF121">
        <v>0.66371166706085205</v>
      </c>
      <c r="AG121">
        <v>0.6808658242225647</v>
      </c>
      <c r="AH121">
        <v>0.67981833219528198</v>
      </c>
      <c r="AI121">
        <v>0.69285082817077637</v>
      </c>
      <c r="AJ121">
        <v>0.6987641453742981</v>
      </c>
      <c r="AK121">
        <v>0.70037752389907837</v>
      </c>
      <c r="AL121">
        <v>0.70899999141693115</v>
      </c>
      <c r="AM121">
        <v>0.70899999141693115</v>
      </c>
      <c r="AN121">
        <v>0.70899999141693115</v>
      </c>
      <c r="AO121">
        <v>0.70899999141693115</v>
      </c>
      <c r="AP121">
        <v>0.70899999141693115</v>
      </c>
      <c r="AQ121">
        <v>0.70898318290710449</v>
      </c>
      <c r="AR121">
        <v>0.70899981260299683</v>
      </c>
      <c r="AS121">
        <v>0.70899999141693115</v>
      </c>
      <c r="AT121">
        <v>0.70899999141693115</v>
      </c>
      <c r="AU121">
        <v>0.70899999141693115</v>
      </c>
      <c r="AV121">
        <v>0.70899999141693115</v>
      </c>
      <c r="AW121">
        <v>0.70899975299835205</v>
      </c>
      <c r="AX121">
        <v>0.70966655015945435</v>
      </c>
      <c r="AY121">
        <v>0.70999997854232788</v>
      </c>
      <c r="AZ121">
        <v>0.70999997854232788</v>
      </c>
      <c r="BA121">
        <v>0.70999997854232788</v>
      </c>
      <c r="BB121">
        <v>0.70999997854232788</v>
      </c>
      <c r="BC121">
        <v>0.70999997854232788</v>
      </c>
      <c r="BD121">
        <v>0.70999997854232788</v>
      </c>
      <c r="BE121">
        <v>0.70999997854232788</v>
      </c>
      <c r="BF121" t="e">
        <v>#N/A</v>
      </c>
    </row>
    <row r="122" spans="1:58" x14ac:dyDescent="0.35">
      <c r="A122" t="s">
        <v>249</v>
      </c>
      <c r="B122" t="e">
        <v>#N/A</v>
      </c>
      <c r="C122" t="e">
        <v>#N/A</v>
      </c>
      <c r="D122" t="e">
        <v>#N/A</v>
      </c>
      <c r="E122" t="e">
        <v>#N/A</v>
      </c>
      <c r="F122" t="e">
        <v>#N/A</v>
      </c>
      <c r="G122" t="e">
        <v>#N/A</v>
      </c>
      <c r="H122" t="e">
        <v>#N/A</v>
      </c>
      <c r="I122" t="e">
        <v>#N/A</v>
      </c>
      <c r="J122" t="e">
        <v>#N/A</v>
      </c>
      <c r="K122" t="e">
        <v>#N/A</v>
      </c>
      <c r="L122" t="e">
        <v>#N/A</v>
      </c>
      <c r="M122" t="e">
        <v>#N/A</v>
      </c>
      <c r="N122" t="e">
        <v>#N/A</v>
      </c>
      <c r="O122" t="e">
        <v>#N/A</v>
      </c>
      <c r="P122" t="e">
        <v>#N/A</v>
      </c>
      <c r="Q122" t="e">
        <v>#N/A</v>
      </c>
      <c r="R122" t="e">
        <v>#N/A</v>
      </c>
      <c r="S122" t="e">
        <v>#N/A</v>
      </c>
      <c r="T122" t="e">
        <v>#N/A</v>
      </c>
      <c r="U122" t="e">
        <v>#N/A</v>
      </c>
      <c r="V122" t="e">
        <v>#N/A</v>
      </c>
      <c r="W122" t="e">
        <v>#N/A</v>
      </c>
      <c r="X122" t="e">
        <v>#N/A</v>
      </c>
      <c r="Y122" t="e">
        <v>#N/A</v>
      </c>
      <c r="Z122" t="e">
        <v>#N/A</v>
      </c>
      <c r="AA122" t="e">
        <v>#N/A</v>
      </c>
      <c r="AB122" t="e">
        <v>#N/A</v>
      </c>
      <c r="AC122" t="e">
        <v>#N/A</v>
      </c>
      <c r="AD122" t="e">
        <v>#N/A</v>
      </c>
      <c r="AE122" t="e">
        <v>#N/A</v>
      </c>
      <c r="AF122" t="e">
        <v>#N/A</v>
      </c>
      <c r="AG122" t="e">
        <v>#N/A</v>
      </c>
      <c r="AH122" t="e">
        <v>#N/A</v>
      </c>
      <c r="AI122" t="e">
        <v>#N/A</v>
      </c>
      <c r="AJ122">
        <v>35.538333892822266</v>
      </c>
      <c r="AK122">
        <v>60.950000762939453</v>
      </c>
      <c r="AL122">
        <v>67.303337097167969</v>
      </c>
      <c r="AM122">
        <v>75.4375</v>
      </c>
      <c r="AN122">
        <v>78.303337097167969</v>
      </c>
      <c r="AO122">
        <v>119.52333068847656</v>
      </c>
      <c r="AP122">
        <v>142.13333129882812</v>
      </c>
      <c r="AQ122">
        <v>146.73583984375</v>
      </c>
      <c r="AR122">
        <v>153.27915954589844</v>
      </c>
      <c r="AS122">
        <v>149.57583618164062</v>
      </c>
      <c r="AT122">
        <v>136.03500366210937</v>
      </c>
      <c r="AU122">
        <v>132.8800048828125</v>
      </c>
      <c r="AV122">
        <v>126.08943176269531</v>
      </c>
      <c r="AW122">
        <v>122.55416870117187</v>
      </c>
      <c r="AX122">
        <v>120.29916381835937</v>
      </c>
      <c r="AY122">
        <v>147.49667358398437</v>
      </c>
      <c r="AZ122">
        <v>147.35499572753906</v>
      </c>
      <c r="BA122">
        <v>146.62083435058594</v>
      </c>
      <c r="BB122">
        <v>149.11250305175781</v>
      </c>
      <c r="BC122">
        <v>152.12916564941406</v>
      </c>
      <c r="BD122">
        <v>179.19166564941406</v>
      </c>
      <c r="BE122">
        <v>221.72833251953125</v>
      </c>
      <c r="BF122" t="e">
        <v>#N/A</v>
      </c>
    </row>
    <row r="123" spans="1:58" x14ac:dyDescent="0.35">
      <c r="A123" t="s">
        <v>250</v>
      </c>
      <c r="B123">
        <v>7.142859935760498</v>
      </c>
      <c r="C123">
        <v>7.142859935760498</v>
      </c>
      <c r="D123">
        <v>7.142859935760498</v>
      </c>
      <c r="E123">
        <v>7.142859935760498</v>
      </c>
      <c r="F123">
        <v>7.142859935760498</v>
      </c>
      <c r="G123">
        <v>7.142859935760498</v>
      </c>
      <c r="H123">
        <v>7.142859935760498</v>
      </c>
      <c r="I123">
        <v>7.142859935760498</v>
      </c>
      <c r="J123">
        <v>7.142859935760498</v>
      </c>
      <c r="K123">
        <v>7.142859935760498</v>
      </c>
      <c r="L123">
        <v>7.142859935760498</v>
      </c>
      <c r="M123">
        <v>7.142859935760498</v>
      </c>
      <c r="N123">
        <v>7.142859935760498</v>
      </c>
      <c r="O123">
        <v>7.0203838348388672</v>
      </c>
      <c r="P123">
        <v>7.1348109245300293</v>
      </c>
      <c r="Q123">
        <v>7.343193531036377</v>
      </c>
      <c r="R123">
        <v>8.3671445846557617</v>
      </c>
      <c r="S123">
        <v>8.2765607833862305</v>
      </c>
      <c r="T123">
        <v>7.7293834686279297</v>
      </c>
      <c r="U123">
        <v>7.4753093719482422</v>
      </c>
      <c r="V123">
        <v>7.4201874732971191</v>
      </c>
      <c r="W123">
        <v>9.0474987030029297</v>
      </c>
      <c r="X123">
        <v>10.922325134277344</v>
      </c>
      <c r="Y123">
        <v>13.311516761779785</v>
      </c>
      <c r="Z123">
        <v>14.413874626159668</v>
      </c>
      <c r="AA123">
        <v>16.432117462158203</v>
      </c>
      <c r="AB123">
        <v>16.225742340087891</v>
      </c>
      <c r="AC123">
        <v>16.454492568969727</v>
      </c>
      <c r="AD123">
        <v>17.747100830078125</v>
      </c>
      <c r="AE123">
        <v>20.572465896606445</v>
      </c>
      <c r="AF123">
        <v>22.914766311645508</v>
      </c>
      <c r="AG123">
        <v>27.507865905761719</v>
      </c>
      <c r="AH123">
        <v>32.216835021972656</v>
      </c>
      <c r="AI123">
        <v>58.001335144042969</v>
      </c>
      <c r="AJ123">
        <v>56.050575256347656</v>
      </c>
      <c r="AK123">
        <v>51.429832458496094</v>
      </c>
      <c r="AL123">
        <v>57.1148681640625</v>
      </c>
      <c r="AM123">
        <v>58.731842041015625</v>
      </c>
      <c r="AN123">
        <v>60.36669921875</v>
      </c>
      <c r="AO123">
        <v>70.326217651367188</v>
      </c>
      <c r="AP123">
        <v>76.175544738769531</v>
      </c>
      <c r="AQ123">
        <v>78.563194274902344</v>
      </c>
      <c r="AR123">
        <v>78.749137878417969</v>
      </c>
      <c r="AS123">
        <v>75.935569763183594</v>
      </c>
      <c r="AT123">
        <v>79.173873901367188</v>
      </c>
      <c r="AU123">
        <v>75.554107666015625</v>
      </c>
      <c r="AV123">
        <v>72.100837707519531</v>
      </c>
      <c r="AW123">
        <v>67.317634582519531</v>
      </c>
      <c r="AX123">
        <v>69.175323486328125</v>
      </c>
      <c r="AY123">
        <v>77.352012634277344</v>
      </c>
      <c r="AZ123">
        <v>79.233154296875</v>
      </c>
      <c r="BA123">
        <v>88.810768127441406</v>
      </c>
      <c r="BB123">
        <v>84.52960205078125</v>
      </c>
      <c r="BC123">
        <v>86.122879028320313</v>
      </c>
      <c r="BD123">
        <v>87.922164916992188</v>
      </c>
      <c r="BE123">
        <v>98.178451538085938</v>
      </c>
      <c r="BF123" t="e">
        <v>#N/A</v>
      </c>
    </row>
    <row r="124" spans="1:58" x14ac:dyDescent="0.35">
      <c r="A124" t="s">
        <v>251</v>
      </c>
      <c r="B124">
        <v>0.89285701513290405</v>
      </c>
      <c r="C124">
        <v>0.89285701513290405</v>
      </c>
      <c r="D124">
        <v>0.89285701513290405</v>
      </c>
      <c r="E124">
        <v>0.89285701513290405</v>
      </c>
      <c r="F124">
        <v>0.89285701513290405</v>
      </c>
      <c r="G124">
        <v>0.89285701513290405</v>
      </c>
      <c r="H124">
        <v>0.89285701513290405</v>
      </c>
      <c r="I124">
        <v>0.89285701513290405</v>
      </c>
      <c r="J124">
        <v>0.89285701513290405</v>
      </c>
      <c r="K124">
        <v>0.89285701513290405</v>
      </c>
      <c r="L124">
        <v>0.89285701513290405</v>
      </c>
      <c r="M124">
        <v>0.88060784339904785</v>
      </c>
      <c r="N124">
        <v>0.81920057535171509</v>
      </c>
      <c r="O124">
        <v>0.70411390066146851</v>
      </c>
      <c r="P124">
        <v>0.63838315010070801</v>
      </c>
      <c r="Q124">
        <v>0.76387125253677368</v>
      </c>
      <c r="R124">
        <v>0.81828409433364868</v>
      </c>
      <c r="S124">
        <v>0.90182501077651978</v>
      </c>
      <c r="T124">
        <v>0.87365925312042236</v>
      </c>
      <c r="U124">
        <v>0.89464092254638672</v>
      </c>
      <c r="V124">
        <v>0.87824434041976929</v>
      </c>
      <c r="W124">
        <v>0.87021458148956299</v>
      </c>
      <c r="X124">
        <v>0.9858628511428833</v>
      </c>
      <c r="Y124">
        <v>1.1100150346755981</v>
      </c>
      <c r="Z124">
        <v>1.139519214630127</v>
      </c>
      <c r="AA124">
        <v>1.4318950176239014</v>
      </c>
      <c r="AB124">
        <v>1.4959741830825806</v>
      </c>
      <c r="AC124">
        <v>1.4281799793243408</v>
      </c>
      <c r="AD124">
        <v>1.279908299446106</v>
      </c>
      <c r="AE124">
        <v>1.264596700668335</v>
      </c>
      <c r="AF124">
        <v>1.2810566425323486</v>
      </c>
      <c r="AG124">
        <v>1.2837557792663574</v>
      </c>
      <c r="AH124">
        <v>1.3616483211517334</v>
      </c>
      <c r="AI124">
        <v>1.4705599546432495</v>
      </c>
      <c r="AJ124">
        <v>1.367750883102417</v>
      </c>
      <c r="AK124">
        <v>1.3490325212478638</v>
      </c>
      <c r="AL124">
        <v>1.2778633832931519</v>
      </c>
      <c r="AM124">
        <v>1.3473800420761108</v>
      </c>
      <c r="AN124">
        <v>1.5918283462524414</v>
      </c>
      <c r="AO124">
        <v>1.5499500036239624</v>
      </c>
      <c r="AP124">
        <v>1.7248266935348511</v>
      </c>
      <c r="AQ124">
        <v>1.9334424734115601</v>
      </c>
      <c r="AR124">
        <v>1.8405624628067017</v>
      </c>
      <c r="AS124">
        <v>1.5419142246246338</v>
      </c>
      <c r="AT124">
        <v>1.3597525358200073</v>
      </c>
      <c r="AU124">
        <v>1.3094732761383057</v>
      </c>
      <c r="AV124">
        <v>1.327973484992981</v>
      </c>
      <c r="AW124">
        <v>1.1950725317001343</v>
      </c>
      <c r="AX124">
        <v>1.1921783685684204</v>
      </c>
      <c r="AY124">
        <v>1.2821887731552124</v>
      </c>
      <c r="AZ124">
        <v>1.09015953540802</v>
      </c>
      <c r="BA124">
        <v>0.96946322917938232</v>
      </c>
      <c r="BB124">
        <v>0.96580106019973755</v>
      </c>
      <c r="BC124">
        <v>1.0358431339263916</v>
      </c>
      <c r="BD124">
        <v>1.109363317489624</v>
      </c>
      <c r="BE124">
        <v>1.3310902118682861</v>
      </c>
      <c r="BF124" t="e">
        <v>#N/A</v>
      </c>
    </row>
    <row r="125" spans="1:58" x14ac:dyDescent="0.35">
      <c r="A125" t="s">
        <v>252</v>
      </c>
      <c r="B125" t="e">
        <v>#N/A</v>
      </c>
      <c r="C125" t="e">
        <v>#N/A</v>
      </c>
      <c r="D125" t="e">
        <v>#N/A</v>
      </c>
      <c r="E125" t="e">
        <v>#N/A</v>
      </c>
      <c r="F125" t="e">
        <v>#N/A</v>
      </c>
      <c r="G125" t="e">
        <v>#N/A</v>
      </c>
      <c r="H125" t="e">
        <v>#N/A</v>
      </c>
      <c r="I125" t="e">
        <v>#N/A</v>
      </c>
      <c r="J125" t="e">
        <v>#N/A</v>
      </c>
      <c r="K125" t="e">
        <v>#N/A</v>
      </c>
      <c r="L125" t="e">
        <v>#N/A</v>
      </c>
      <c r="M125" t="e">
        <v>#N/A</v>
      </c>
      <c r="N125" t="e">
        <v>#N/A</v>
      </c>
      <c r="O125" t="e">
        <v>#N/A</v>
      </c>
      <c r="P125" t="e">
        <v>#N/A</v>
      </c>
      <c r="Q125" t="e">
        <v>#N/A</v>
      </c>
      <c r="R125" t="e">
        <v>#N/A</v>
      </c>
      <c r="S125" t="e">
        <v>#N/A</v>
      </c>
      <c r="T125" t="e">
        <v>#N/A</v>
      </c>
      <c r="U125" t="e">
        <v>#N/A</v>
      </c>
      <c r="V125" t="e">
        <v>#N/A</v>
      </c>
      <c r="W125" t="e">
        <v>#N/A</v>
      </c>
      <c r="X125" t="e">
        <v>#N/A</v>
      </c>
      <c r="Y125" t="e">
        <v>#N/A</v>
      </c>
      <c r="Z125" t="e">
        <v>#N/A</v>
      </c>
      <c r="AA125" t="e">
        <v>#N/A</v>
      </c>
      <c r="AB125" t="e">
        <v>#N/A</v>
      </c>
      <c r="AC125" t="e">
        <v>#N/A</v>
      </c>
      <c r="AD125" t="e">
        <v>#N/A</v>
      </c>
      <c r="AE125" t="e">
        <v>#N/A</v>
      </c>
      <c r="AF125" t="e">
        <v>#N/A</v>
      </c>
      <c r="AG125" t="e">
        <v>#N/A</v>
      </c>
      <c r="AH125" t="e">
        <v>#N/A</v>
      </c>
      <c r="AI125" t="e">
        <v>#N/A</v>
      </c>
      <c r="AJ125" t="e">
        <v>#N/A</v>
      </c>
      <c r="AK125" t="e">
        <v>#N/A</v>
      </c>
      <c r="AL125" t="e">
        <v>#N/A</v>
      </c>
      <c r="AM125" t="e">
        <v>#N/A</v>
      </c>
      <c r="AN125" t="e">
        <v>#N/A</v>
      </c>
      <c r="AO125" t="e">
        <v>#N/A</v>
      </c>
      <c r="AP125" t="e">
        <v>#N/A</v>
      </c>
      <c r="AQ125" t="e">
        <v>#N/A</v>
      </c>
      <c r="AR125" t="e">
        <v>#N/A</v>
      </c>
      <c r="AS125" t="e">
        <v>#N/A</v>
      </c>
      <c r="AT125" t="e">
        <v>#N/A</v>
      </c>
      <c r="AU125" t="e">
        <v>#N/A</v>
      </c>
      <c r="AV125" t="e">
        <v>#N/A</v>
      </c>
      <c r="AW125" t="e">
        <v>#N/A</v>
      </c>
      <c r="AX125" t="e">
        <v>#N/A</v>
      </c>
      <c r="AY125" t="e">
        <v>#N/A</v>
      </c>
      <c r="AZ125" t="e">
        <v>#N/A</v>
      </c>
      <c r="BA125" t="e">
        <v>#N/A</v>
      </c>
      <c r="BB125" t="e">
        <v>#N/A</v>
      </c>
      <c r="BC125" t="e">
        <v>#N/A</v>
      </c>
      <c r="BD125" t="e">
        <v>#N/A</v>
      </c>
      <c r="BE125" t="e">
        <v>#N/A</v>
      </c>
      <c r="BF125" t="e">
        <v>#N/A</v>
      </c>
    </row>
    <row r="126" spans="1:58" x14ac:dyDescent="0.35">
      <c r="A126" t="s">
        <v>253</v>
      </c>
      <c r="B126">
        <v>63.125</v>
      </c>
      <c r="C126">
        <v>124.79166412353516</v>
      </c>
      <c r="D126">
        <v>130</v>
      </c>
      <c r="E126">
        <v>130</v>
      </c>
      <c r="F126">
        <v>213.84666442871094</v>
      </c>
      <c r="G126">
        <v>266.40084838867187</v>
      </c>
      <c r="H126">
        <v>271.33749389648437</v>
      </c>
      <c r="I126">
        <v>270.51666259765625</v>
      </c>
      <c r="J126">
        <v>276.64498901367187</v>
      </c>
      <c r="K126">
        <v>288.16082763671875</v>
      </c>
      <c r="L126">
        <v>310.55584716796875</v>
      </c>
      <c r="M126">
        <v>347.14749145507812</v>
      </c>
      <c r="N126">
        <v>392.8941650390625</v>
      </c>
      <c r="O126">
        <v>398.3216552734375</v>
      </c>
      <c r="P126">
        <v>404.47250366210937</v>
      </c>
      <c r="Q126">
        <v>484</v>
      </c>
      <c r="R126">
        <v>484</v>
      </c>
      <c r="S126">
        <v>484</v>
      </c>
      <c r="T126">
        <v>484</v>
      </c>
      <c r="U126">
        <v>484</v>
      </c>
      <c r="V126">
        <v>607.4324951171875</v>
      </c>
      <c r="W126">
        <v>681.0283203125</v>
      </c>
      <c r="X126">
        <v>731.08416748046875</v>
      </c>
      <c r="Y126">
        <v>775.74835205078125</v>
      </c>
      <c r="Z126">
        <v>805.975830078125</v>
      </c>
      <c r="AA126">
        <v>870.02001953125</v>
      </c>
      <c r="AB126">
        <v>881.45416259765625</v>
      </c>
      <c r="AC126">
        <v>822.5675048828125</v>
      </c>
      <c r="AD126">
        <v>731.46832275390625</v>
      </c>
      <c r="AE126">
        <v>671.455810546875</v>
      </c>
      <c r="AF126">
        <v>707.76416015625</v>
      </c>
      <c r="AG126">
        <v>733.35333251953125</v>
      </c>
      <c r="AH126">
        <v>780.65081787109375</v>
      </c>
      <c r="AI126">
        <v>802.67083740234375</v>
      </c>
      <c r="AJ126">
        <v>803.44586181640625</v>
      </c>
      <c r="AK126">
        <v>771.2733154296875</v>
      </c>
      <c r="AL126">
        <v>804.45330810546875</v>
      </c>
      <c r="AM126">
        <v>951.2891845703125</v>
      </c>
      <c r="AN126">
        <v>1401.4366455078125</v>
      </c>
      <c r="AO126">
        <v>1188.816650390625</v>
      </c>
      <c r="AP126">
        <v>1130.95751953125</v>
      </c>
      <c r="AQ126">
        <v>1290.99462890625</v>
      </c>
      <c r="AR126">
        <v>1251.08837890625</v>
      </c>
      <c r="AS126">
        <v>1191.6141357421875</v>
      </c>
      <c r="AT126">
        <v>1145.3192138671875</v>
      </c>
      <c r="AU126">
        <v>1024.11669921875</v>
      </c>
      <c r="AV126">
        <v>954.79052734375</v>
      </c>
      <c r="AW126">
        <v>929.25726318359375</v>
      </c>
      <c r="AX126">
        <v>1102.046630859375</v>
      </c>
      <c r="AY126">
        <v>1276.9300537109375</v>
      </c>
      <c r="AZ126">
        <v>1156.06103515625</v>
      </c>
      <c r="BA126">
        <v>1108.2921142578125</v>
      </c>
      <c r="BB126">
        <v>1126.4708251953125</v>
      </c>
      <c r="BC126">
        <v>1094.8529052734375</v>
      </c>
      <c r="BD126">
        <v>1052.9608154296875</v>
      </c>
      <c r="BE126">
        <v>1131.157470703125</v>
      </c>
      <c r="BF126" t="e">
        <v>#N/A</v>
      </c>
    </row>
    <row r="127" spans="1:58" x14ac:dyDescent="0.35">
      <c r="A127" t="s">
        <v>254</v>
      </c>
      <c r="B127" t="e">
        <v>#N/A</v>
      </c>
      <c r="C127" t="e">
        <v>#N/A</v>
      </c>
      <c r="D127" t="e">
        <v>#N/A</v>
      </c>
      <c r="E127" t="e">
        <v>#N/A</v>
      </c>
      <c r="F127" t="e">
        <v>#N/A</v>
      </c>
      <c r="G127" t="e">
        <v>#N/A</v>
      </c>
      <c r="H127" t="e">
        <v>#N/A</v>
      </c>
      <c r="I127" t="e">
        <v>#N/A</v>
      </c>
      <c r="J127" t="e">
        <v>#N/A</v>
      </c>
      <c r="K127" t="e">
        <v>#N/A</v>
      </c>
      <c r="L127" t="e">
        <v>#N/A</v>
      </c>
      <c r="M127" t="e">
        <v>#N/A</v>
      </c>
      <c r="N127" t="e">
        <v>#N/A</v>
      </c>
      <c r="O127" t="e">
        <v>#N/A</v>
      </c>
      <c r="P127" t="e">
        <v>#N/A</v>
      </c>
      <c r="Q127" t="e">
        <v>#N/A</v>
      </c>
      <c r="R127" t="e">
        <v>#N/A</v>
      </c>
      <c r="S127" t="e">
        <v>#N/A</v>
      </c>
      <c r="T127" t="e">
        <v>#N/A</v>
      </c>
      <c r="U127" t="e">
        <v>#N/A</v>
      </c>
      <c r="V127" t="e">
        <v>#N/A</v>
      </c>
      <c r="W127" t="e">
        <v>#N/A</v>
      </c>
      <c r="X127" t="e">
        <v>#N/A</v>
      </c>
      <c r="Y127" t="e">
        <v>#N/A</v>
      </c>
      <c r="Z127" t="e">
        <v>#N/A</v>
      </c>
      <c r="AA127" t="e">
        <v>#N/A</v>
      </c>
      <c r="AB127" t="e">
        <v>#N/A</v>
      </c>
      <c r="AC127" t="e">
        <v>#N/A</v>
      </c>
      <c r="AD127" t="e">
        <v>#N/A</v>
      </c>
      <c r="AE127" t="e">
        <v>#N/A</v>
      </c>
      <c r="AF127" t="e">
        <v>#N/A</v>
      </c>
      <c r="AG127" t="e">
        <v>#N/A</v>
      </c>
      <c r="AH127" t="e">
        <v>#N/A</v>
      </c>
      <c r="AI127" t="e">
        <v>#N/A</v>
      </c>
      <c r="AJ127" t="e">
        <v>#N/A</v>
      </c>
      <c r="AK127" t="e">
        <v>#N/A</v>
      </c>
      <c r="AL127" t="e">
        <v>#N/A</v>
      </c>
      <c r="AM127" t="e">
        <v>#N/A</v>
      </c>
      <c r="AN127" t="e">
        <v>#N/A</v>
      </c>
      <c r="AO127" t="e">
        <v>#N/A</v>
      </c>
      <c r="AP127" t="e">
        <v>#N/A</v>
      </c>
      <c r="AQ127" t="e">
        <v>#N/A</v>
      </c>
      <c r="AR127" t="e">
        <v>#N/A</v>
      </c>
      <c r="AS127" t="e">
        <v>#N/A</v>
      </c>
      <c r="AT127" t="e">
        <v>#N/A</v>
      </c>
      <c r="AU127" t="e">
        <v>#N/A</v>
      </c>
      <c r="AV127" t="e">
        <v>#N/A</v>
      </c>
      <c r="AW127" t="e">
        <v>#N/A</v>
      </c>
      <c r="AX127" t="e">
        <v>#N/A</v>
      </c>
      <c r="AY127" t="e">
        <v>#N/A</v>
      </c>
      <c r="AZ127" t="e">
        <v>#N/A</v>
      </c>
      <c r="BA127" t="e">
        <v>#N/A</v>
      </c>
      <c r="BB127" t="e">
        <v>#N/A</v>
      </c>
      <c r="BC127" t="e">
        <v>#N/A</v>
      </c>
      <c r="BD127" t="e">
        <v>#N/A</v>
      </c>
      <c r="BE127" t="e">
        <v>#N/A</v>
      </c>
      <c r="BF127" t="e">
        <v>#N/A</v>
      </c>
    </row>
    <row r="128" spans="1:58" x14ac:dyDescent="0.35">
      <c r="A128" t="s">
        <v>255</v>
      </c>
      <c r="B128">
        <v>0.35714298486709595</v>
      </c>
      <c r="C128">
        <v>0.35714298486709595</v>
      </c>
      <c r="D128">
        <v>0.35714298486709595</v>
      </c>
      <c r="E128">
        <v>0.35714298486709595</v>
      </c>
      <c r="F128">
        <v>0.35714298486709595</v>
      </c>
      <c r="G128">
        <v>0.35714298486709595</v>
      </c>
      <c r="H128">
        <v>0.35714298486709595</v>
      </c>
      <c r="I128">
        <v>0.35714298486709595</v>
      </c>
      <c r="J128">
        <v>0.35714298486709595</v>
      </c>
      <c r="K128">
        <v>0.35714298486709595</v>
      </c>
      <c r="L128">
        <v>0.35714298486709595</v>
      </c>
      <c r="M128">
        <v>0.35609772801399231</v>
      </c>
      <c r="N128">
        <v>0.32894879579544067</v>
      </c>
      <c r="O128">
        <v>0.29657232761383057</v>
      </c>
      <c r="P128">
        <v>0.29315140843391418</v>
      </c>
      <c r="Q128">
        <v>0.29003232717514038</v>
      </c>
      <c r="R128">
        <v>0.29238742589950562</v>
      </c>
      <c r="S128">
        <v>0.28656598925590515</v>
      </c>
      <c r="T128">
        <v>0.2750527560710907</v>
      </c>
      <c r="U128">
        <v>0.27636608481407166</v>
      </c>
      <c r="V128">
        <v>0.27029740810394287</v>
      </c>
      <c r="W128">
        <v>0.27878531813621521</v>
      </c>
      <c r="X128">
        <v>0.28791099786758423</v>
      </c>
      <c r="Y128">
        <v>0.29147666692733765</v>
      </c>
      <c r="Z128">
        <v>0.29606190323829651</v>
      </c>
      <c r="AA128">
        <v>0.30075323581695557</v>
      </c>
      <c r="AB128">
        <v>0.2905946671962738</v>
      </c>
      <c r="AC128">
        <v>0.27866324782371521</v>
      </c>
      <c r="AD128">
        <v>0.2790292501449585</v>
      </c>
      <c r="AE128">
        <v>0.2937794029712677</v>
      </c>
      <c r="AF128">
        <v>0.28845500946044922</v>
      </c>
      <c r="AG128">
        <v>0.2842685878276825</v>
      </c>
      <c r="AH128">
        <v>0.29322266578674316</v>
      </c>
      <c r="AI128">
        <v>0.30183860659599304</v>
      </c>
      <c r="AJ128">
        <v>0.29687032103538513</v>
      </c>
      <c r="AK128">
        <v>0.29844772815704346</v>
      </c>
      <c r="AL128">
        <v>0.29940855503082275</v>
      </c>
      <c r="AM128">
        <v>0.3033488392829895</v>
      </c>
      <c r="AN128">
        <v>0.30475562810897827</v>
      </c>
      <c r="AO128">
        <v>0.30441465973854065</v>
      </c>
      <c r="AP128">
        <v>0.30675157904624939</v>
      </c>
      <c r="AQ128">
        <v>0.30668166279792786</v>
      </c>
      <c r="AR128">
        <v>0.30391424894332886</v>
      </c>
      <c r="AS128">
        <v>0.29801151156425476</v>
      </c>
      <c r="AT128">
        <v>0.29469999670982361</v>
      </c>
      <c r="AU128">
        <v>0.29199999570846558</v>
      </c>
      <c r="AV128">
        <v>0.29017621278762817</v>
      </c>
      <c r="AW128">
        <v>0.28421396017074585</v>
      </c>
      <c r="AX128">
        <v>0.26882836222648621</v>
      </c>
      <c r="AY128">
        <v>0.28778541088104248</v>
      </c>
      <c r="AZ128">
        <v>0.28660658001899719</v>
      </c>
      <c r="BA128">
        <v>0.27597895264625549</v>
      </c>
      <c r="BB128">
        <v>0.2799355685710907</v>
      </c>
      <c r="BC128">
        <v>0.28358945250511169</v>
      </c>
      <c r="BD128">
        <v>0.28456714749336243</v>
      </c>
      <c r="BE128">
        <v>0.30085203051567078</v>
      </c>
      <c r="BF128" t="e">
        <v>#N/A</v>
      </c>
    </row>
    <row r="129" spans="1:58" x14ac:dyDescent="0.35">
      <c r="A129" t="s">
        <v>256</v>
      </c>
      <c r="B129" t="e">
        <v>#N/A</v>
      </c>
      <c r="C129" t="e">
        <v>#N/A</v>
      </c>
      <c r="D129" t="e">
        <v>#N/A</v>
      </c>
      <c r="E129" t="e">
        <v>#N/A</v>
      </c>
      <c r="F129" t="e">
        <v>#N/A</v>
      </c>
      <c r="G129" t="e">
        <v>#N/A</v>
      </c>
      <c r="H129" t="e">
        <v>#N/A</v>
      </c>
      <c r="I129" t="e">
        <v>#N/A</v>
      </c>
      <c r="J129" t="e">
        <v>#N/A</v>
      </c>
      <c r="K129" t="e">
        <v>#N/A</v>
      </c>
      <c r="L129" t="e">
        <v>#N/A</v>
      </c>
      <c r="M129" t="e">
        <v>#N/A</v>
      </c>
      <c r="N129" t="e">
        <v>#N/A</v>
      </c>
      <c r="O129" t="e">
        <v>#N/A</v>
      </c>
      <c r="P129" t="e">
        <v>#N/A</v>
      </c>
      <c r="Q129" t="e">
        <v>#N/A</v>
      </c>
      <c r="R129" t="e">
        <v>#N/A</v>
      </c>
      <c r="S129" t="e">
        <v>#N/A</v>
      </c>
      <c r="T129" t="e">
        <v>#N/A</v>
      </c>
      <c r="U129" t="e">
        <v>#N/A</v>
      </c>
      <c r="V129" t="e">
        <v>#N/A</v>
      </c>
      <c r="W129" t="e">
        <v>#N/A</v>
      </c>
      <c r="X129" t="e">
        <v>#N/A</v>
      </c>
      <c r="Y129" t="e">
        <v>#N/A</v>
      </c>
      <c r="Z129" t="e">
        <v>#N/A</v>
      </c>
      <c r="AA129" t="e">
        <v>#N/A</v>
      </c>
      <c r="AB129" t="e">
        <v>#N/A</v>
      </c>
      <c r="AC129" t="e">
        <v>#N/A</v>
      </c>
      <c r="AD129" t="e">
        <v>#N/A</v>
      </c>
      <c r="AE129" t="e">
        <v>#N/A</v>
      </c>
      <c r="AF129" t="e">
        <v>#N/A</v>
      </c>
      <c r="AG129" t="e">
        <v>#N/A</v>
      </c>
      <c r="AH129" t="e">
        <v>#N/A</v>
      </c>
      <c r="AI129" t="e">
        <v>#N/A</v>
      </c>
      <c r="AJ129">
        <v>10.841683387756348</v>
      </c>
      <c r="AK129">
        <v>10.821883201599121</v>
      </c>
      <c r="AL129">
        <v>12.809557914733887</v>
      </c>
      <c r="AM129">
        <v>17.362491607666016</v>
      </c>
      <c r="AN129">
        <v>20.837566375732422</v>
      </c>
      <c r="AO129">
        <v>39.007732391357422</v>
      </c>
      <c r="AP129">
        <v>47.703834533691406</v>
      </c>
      <c r="AQ129">
        <v>48.377960205078125</v>
      </c>
      <c r="AR129">
        <v>46.937065124511719</v>
      </c>
      <c r="AS129">
        <v>43.64837646484375</v>
      </c>
      <c r="AT129">
        <v>42.649940490722656</v>
      </c>
      <c r="AU129">
        <v>41.011821746826172</v>
      </c>
      <c r="AV129">
        <v>40.152900695800781</v>
      </c>
      <c r="AW129">
        <v>37.316257476806641</v>
      </c>
      <c r="AX129">
        <v>36.574592590332031</v>
      </c>
      <c r="AY129">
        <v>42.904109954833984</v>
      </c>
      <c r="AZ129">
        <v>45.964260101318359</v>
      </c>
      <c r="BA129">
        <v>46.143901824951172</v>
      </c>
      <c r="BB129">
        <v>47.004478454589844</v>
      </c>
      <c r="BC129">
        <v>48.438060760498047</v>
      </c>
      <c r="BD129">
        <v>53.654056549072266</v>
      </c>
      <c r="BE129">
        <v>64.462104797363281</v>
      </c>
      <c r="BF129" t="e">
        <v>#N/A</v>
      </c>
    </row>
    <row r="130" spans="1:58" x14ac:dyDescent="0.35">
      <c r="A130" t="s">
        <v>257</v>
      </c>
      <c r="B130">
        <v>80.000152587890625</v>
      </c>
      <c r="C130">
        <v>80.000152587890625</v>
      </c>
      <c r="D130">
        <v>80.000152587890625</v>
      </c>
      <c r="E130">
        <v>80.000152587890625</v>
      </c>
      <c r="F130">
        <v>240.00045776367188</v>
      </c>
      <c r="G130">
        <v>240.00045776367188</v>
      </c>
      <c r="H130">
        <v>240.00045776367188</v>
      </c>
      <c r="I130">
        <v>240.00045776367188</v>
      </c>
      <c r="J130">
        <v>240.00045776367188</v>
      </c>
      <c r="K130">
        <v>240.00045776367188</v>
      </c>
      <c r="L130">
        <v>240.00045776367188</v>
      </c>
      <c r="M130">
        <v>240.00045776367188</v>
      </c>
      <c r="N130">
        <v>510.0009765625</v>
      </c>
      <c r="O130">
        <v>600.00115966796875</v>
      </c>
      <c r="P130">
        <v>600.00115966796875</v>
      </c>
      <c r="Q130">
        <v>725</v>
      </c>
      <c r="R130">
        <v>429.1669921875</v>
      </c>
      <c r="S130">
        <v>200</v>
      </c>
      <c r="T130">
        <v>333.33331298828125</v>
      </c>
      <c r="U130">
        <v>367.5</v>
      </c>
      <c r="V130">
        <v>10</v>
      </c>
      <c r="W130">
        <v>21.666666030883789</v>
      </c>
      <c r="X130">
        <v>35</v>
      </c>
      <c r="Y130">
        <v>35</v>
      </c>
      <c r="Z130">
        <v>35</v>
      </c>
      <c r="AA130">
        <v>55</v>
      </c>
      <c r="AB130">
        <v>95</v>
      </c>
      <c r="AC130">
        <v>187.5</v>
      </c>
      <c r="AD130">
        <v>400.375</v>
      </c>
      <c r="AE130">
        <v>591.5</v>
      </c>
      <c r="AF130">
        <v>707.75</v>
      </c>
      <c r="AG130">
        <v>702.08331298828125</v>
      </c>
      <c r="AH130">
        <v>716.08331298828125</v>
      </c>
      <c r="AI130">
        <v>716.25</v>
      </c>
      <c r="AJ130">
        <v>717.6666259765625</v>
      </c>
      <c r="AK130">
        <v>804.69000244140625</v>
      </c>
      <c r="AL130">
        <v>921.02166748046875</v>
      </c>
      <c r="AM130">
        <v>1259.9791259765625</v>
      </c>
      <c r="AN130">
        <v>3298.333251953125</v>
      </c>
      <c r="AO130">
        <v>7102.02490234375</v>
      </c>
      <c r="AP130">
        <v>7887.6435546875</v>
      </c>
      <c r="AQ130">
        <v>8954.5830078125</v>
      </c>
      <c r="AR130">
        <v>10056.3330078125</v>
      </c>
      <c r="AS130">
        <v>10569.037109375</v>
      </c>
      <c r="AT130">
        <v>10585.375</v>
      </c>
      <c r="AU130">
        <v>10655.1669921875</v>
      </c>
      <c r="AV130">
        <v>10159.939453125</v>
      </c>
      <c r="AW130">
        <v>9603.16015625</v>
      </c>
      <c r="AX130">
        <v>8744.2236328125</v>
      </c>
      <c r="AY130">
        <v>8516.052734375</v>
      </c>
      <c r="AZ130">
        <v>8258.7705078125</v>
      </c>
      <c r="BA130">
        <v>8030.05517578125</v>
      </c>
      <c r="BB130">
        <v>8007.75732421875</v>
      </c>
      <c r="BC130">
        <v>7860.1376953125</v>
      </c>
      <c r="BD130">
        <v>8048.96044921875</v>
      </c>
      <c r="BE130">
        <v>8147.90576171875</v>
      </c>
      <c r="BF130" t="e">
        <v>#N/A</v>
      </c>
    </row>
    <row r="131" spans="1:58" x14ac:dyDescent="0.35">
      <c r="A131" t="s">
        <v>169</v>
      </c>
      <c r="B131" t="e">
        <v>#N/A</v>
      </c>
      <c r="C131" t="e">
        <v>#N/A</v>
      </c>
      <c r="D131" t="e">
        <v>#N/A</v>
      </c>
      <c r="E131" t="e">
        <v>#N/A</v>
      </c>
      <c r="F131" t="e">
        <v>#N/A</v>
      </c>
      <c r="G131" t="e">
        <v>#N/A</v>
      </c>
      <c r="H131" t="e">
        <v>#N/A</v>
      </c>
      <c r="I131" t="e">
        <v>#N/A</v>
      </c>
      <c r="J131" t="e">
        <v>#N/A</v>
      </c>
      <c r="K131" t="e">
        <v>#N/A</v>
      </c>
      <c r="L131" t="e">
        <v>#N/A</v>
      </c>
      <c r="M131" t="e">
        <v>#N/A</v>
      </c>
      <c r="N131" t="e">
        <v>#N/A</v>
      </c>
      <c r="O131" t="e">
        <v>#N/A</v>
      </c>
      <c r="P131" t="e">
        <v>#N/A</v>
      </c>
      <c r="Q131" t="e">
        <v>#N/A</v>
      </c>
      <c r="R131" t="e">
        <v>#N/A</v>
      </c>
      <c r="S131" t="e">
        <v>#N/A</v>
      </c>
      <c r="T131" t="e">
        <v>#N/A</v>
      </c>
      <c r="U131" t="e">
        <v>#N/A</v>
      </c>
      <c r="V131" t="e">
        <v>#N/A</v>
      </c>
      <c r="W131" t="e">
        <v>#N/A</v>
      </c>
      <c r="X131" t="e">
        <v>#N/A</v>
      </c>
      <c r="Y131" t="e">
        <v>#N/A</v>
      </c>
      <c r="Z131" t="e">
        <v>#N/A</v>
      </c>
      <c r="AA131" t="e">
        <v>#N/A</v>
      </c>
      <c r="AB131" t="e">
        <v>#N/A</v>
      </c>
      <c r="AC131" t="e">
        <v>#N/A</v>
      </c>
      <c r="AD131" t="e">
        <v>#N/A</v>
      </c>
      <c r="AE131" t="e">
        <v>#N/A</v>
      </c>
      <c r="AF131" t="e">
        <v>#N/A</v>
      </c>
      <c r="AG131" t="e">
        <v>#N/A</v>
      </c>
      <c r="AH131" t="e">
        <v>#N/A</v>
      </c>
      <c r="AI131" t="e">
        <v>#N/A</v>
      </c>
      <c r="AJ131" t="e">
        <v>#N/A</v>
      </c>
      <c r="AK131" t="e">
        <v>#N/A</v>
      </c>
      <c r="AL131" t="e">
        <v>#N/A</v>
      </c>
      <c r="AM131" t="e">
        <v>#N/A</v>
      </c>
      <c r="AN131" t="e">
        <v>#N/A</v>
      </c>
      <c r="AO131" t="e">
        <v>#N/A</v>
      </c>
      <c r="AP131" t="e">
        <v>#N/A</v>
      </c>
      <c r="AQ131" t="e">
        <v>#N/A</v>
      </c>
      <c r="AR131" t="e">
        <v>#N/A</v>
      </c>
      <c r="AS131" t="e">
        <v>#N/A</v>
      </c>
      <c r="AT131" t="e">
        <v>#N/A</v>
      </c>
      <c r="AU131" t="e">
        <v>#N/A</v>
      </c>
      <c r="AV131" t="e">
        <v>#N/A</v>
      </c>
      <c r="AW131" t="e">
        <v>#N/A</v>
      </c>
      <c r="AX131" t="e">
        <v>#N/A</v>
      </c>
      <c r="AY131" t="e">
        <v>#N/A</v>
      </c>
      <c r="AZ131" t="e">
        <v>#N/A</v>
      </c>
      <c r="BA131" t="e">
        <v>#N/A</v>
      </c>
      <c r="BB131" t="e">
        <v>#N/A</v>
      </c>
      <c r="BC131" t="e">
        <v>#N/A</v>
      </c>
      <c r="BD131" t="e">
        <v>#N/A</v>
      </c>
      <c r="BE131" t="e">
        <v>#N/A</v>
      </c>
      <c r="BF131" t="e">
        <v>#N/A</v>
      </c>
    </row>
    <row r="132" spans="1:58" x14ac:dyDescent="0.35">
      <c r="A132" t="s">
        <v>3</v>
      </c>
      <c r="B132" t="e">
        <v>#N/A</v>
      </c>
      <c r="C132" t="e">
        <v>#N/A</v>
      </c>
      <c r="D132" t="e">
        <v>#N/A</v>
      </c>
      <c r="E132" t="e">
        <v>#N/A</v>
      </c>
      <c r="F132" t="e">
        <v>#N/A</v>
      </c>
      <c r="G132" t="e">
        <v>#N/A</v>
      </c>
      <c r="H132" t="e">
        <v>#N/A</v>
      </c>
      <c r="I132" t="e">
        <v>#N/A</v>
      </c>
      <c r="J132" t="e">
        <v>#N/A</v>
      </c>
      <c r="K132" t="e">
        <v>#N/A</v>
      </c>
      <c r="L132" t="e">
        <v>#N/A</v>
      </c>
      <c r="M132" t="e">
        <v>#N/A</v>
      </c>
      <c r="N132" t="e">
        <v>#N/A</v>
      </c>
      <c r="O132" t="e">
        <v>#N/A</v>
      </c>
      <c r="P132" t="e">
        <v>#N/A</v>
      </c>
      <c r="Q132" t="e">
        <v>#N/A</v>
      </c>
      <c r="R132" t="e">
        <v>#N/A</v>
      </c>
      <c r="S132" t="e">
        <v>#N/A</v>
      </c>
      <c r="T132" t="e">
        <v>#N/A</v>
      </c>
      <c r="U132" t="e">
        <v>#N/A</v>
      </c>
      <c r="V132" t="e">
        <v>#N/A</v>
      </c>
      <c r="W132" t="e">
        <v>#N/A</v>
      </c>
      <c r="X132" t="e">
        <v>#N/A</v>
      </c>
      <c r="Y132" t="e">
        <v>#N/A</v>
      </c>
      <c r="Z132" t="e">
        <v>#N/A</v>
      </c>
      <c r="AA132" t="e">
        <v>#N/A</v>
      </c>
      <c r="AB132" t="e">
        <v>#N/A</v>
      </c>
      <c r="AC132" t="e">
        <v>#N/A</v>
      </c>
      <c r="AD132" t="e">
        <v>#N/A</v>
      </c>
      <c r="AE132" t="e">
        <v>#N/A</v>
      </c>
      <c r="AF132" t="e">
        <v>#N/A</v>
      </c>
      <c r="AG132" t="e">
        <v>#N/A</v>
      </c>
      <c r="AH132" t="e">
        <v>#N/A</v>
      </c>
      <c r="AI132" t="e">
        <v>#N/A</v>
      </c>
      <c r="AJ132" t="e">
        <v>#N/A</v>
      </c>
      <c r="AK132" t="e">
        <v>#N/A</v>
      </c>
      <c r="AL132" t="e">
        <v>#N/A</v>
      </c>
      <c r="AM132" t="e">
        <v>#N/A</v>
      </c>
      <c r="AN132" t="e">
        <v>#N/A</v>
      </c>
      <c r="AO132" t="e">
        <v>#N/A</v>
      </c>
      <c r="AP132" t="e">
        <v>#N/A</v>
      </c>
      <c r="AQ132" t="e">
        <v>#N/A</v>
      </c>
      <c r="AR132" t="e">
        <v>#N/A</v>
      </c>
      <c r="AS132" t="e">
        <v>#N/A</v>
      </c>
      <c r="AT132" t="e">
        <v>#N/A</v>
      </c>
      <c r="AU132" t="e">
        <v>#N/A</v>
      </c>
      <c r="AV132" t="e">
        <v>#N/A</v>
      </c>
      <c r="AW132" t="e">
        <v>#N/A</v>
      </c>
      <c r="AX132" t="e">
        <v>#N/A</v>
      </c>
      <c r="AY132" t="e">
        <v>#N/A</v>
      </c>
      <c r="AZ132" t="e">
        <v>#N/A</v>
      </c>
      <c r="BA132" t="e">
        <v>#N/A</v>
      </c>
      <c r="BB132" t="e">
        <v>#N/A</v>
      </c>
      <c r="BC132" t="e">
        <v>#N/A</v>
      </c>
      <c r="BD132" t="e">
        <v>#N/A</v>
      </c>
      <c r="BE132" t="e">
        <v>#N/A</v>
      </c>
      <c r="BF132" t="e">
        <v>#N/A</v>
      </c>
    </row>
    <row r="133" spans="1:58" x14ac:dyDescent="0.35">
      <c r="A133" t="s">
        <v>39</v>
      </c>
      <c r="B133" t="e">
        <v>#N/A</v>
      </c>
      <c r="C133" t="e">
        <v>#N/A</v>
      </c>
      <c r="D133" t="e">
        <v>#N/A</v>
      </c>
      <c r="E133" t="e">
        <v>#N/A</v>
      </c>
      <c r="F133" t="e">
        <v>#N/A</v>
      </c>
      <c r="G133" t="e">
        <v>#N/A</v>
      </c>
      <c r="H133" t="e">
        <v>#N/A</v>
      </c>
      <c r="I133" t="e">
        <v>#N/A</v>
      </c>
      <c r="J133" t="e">
        <v>#N/A</v>
      </c>
      <c r="K133" t="e">
        <v>#N/A</v>
      </c>
      <c r="L133" t="e">
        <v>#N/A</v>
      </c>
      <c r="M133" t="e">
        <v>#N/A</v>
      </c>
      <c r="N133" t="e">
        <v>#N/A</v>
      </c>
      <c r="O133" t="e">
        <v>#N/A</v>
      </c>
      <c r="P133" t="e">
        <v>#N/A</v>
      </c>
      <c r="Q133" t="e">
        <v>#N/A</v>
      </c>
      <c r="R133" t="e">
        <v>#N/A</v>
      </c>
      <c r="S133" t="e">
        <v>#N/A</v>
      </c>
      <c r="T133" t="e">
        <v>#N/A</v>
      </c>
      <c r="U133" t="e">
        <v>#N/A</v>
      </c>
      <c r="V133" t="e">
        <v>#N/A</v>
      </c>
      <c r="W133" t="e">
        <v>#N/A</v>
      </c>
      <c r="X133" t="e">
        <v>#N/A</v>
      </c>
      <c r="Y133" t="e">
        <v>#N/A</v>
      </c>
      <c r="Z133" t="e">
        <v>#N/A</v>
      </c>
      <c r="AA133" t="e">
        <v>#N/A</v>
      </c>
      <c r="AB133" t="e">
        <v>#N/A</v>
      </c>
      <c r="AC133" t="e">
        <v>#N/A</v>
      </c>
      <c r="AD133" t="e">
        <v>#N/A</v>
      </c>
      <c r="AE133" t="e">
        <v>#N/A</v>
      </c>
      <c r="AF133" t="e">
        <v>#N/A</v>
      </c>
      <c r="AG133" t="e">
        <v>#N/A</v>
      </c>
      <c r="AH133" t="e">
        <v>#N/A</v>
      </c>
      <c r="AI133" t="e">
        <v>#N/A</v>
      </c>
      <c r="AJ133" t="e">
        <v>#N/A</v>
      </c>
      <c r="AK133" t="e">
        <v>#N/A</v>
      </c>
      <c r="AL133" t="e">
        <v>#N/A</v>
      </c>
      <c r="AM133" t="e">
        <v>#N/A</v>
      </c>
      <c r="AN133" t="e">
        <v>#N/A</v>
      </c>
      <c r="AO133" t="e">
        <v>#N/A</v>
      </c>
      <c r="AP133" t="e">
        <v>#N/A</v>
      </c>
      <c r="AQ133" t="e">
        <v>#N/A</v>
      </c>
      <c r="AR133" t="e">
        <v>#N/A</v>
      </c>
      <c r="AS133" t="e">
        <v>#N/A</v>
      </c>
      <c r="AT133" t="e">
        <v>#N/A</v>
      </c>
      <c r="AU133" t="e">
        <v>#N/A</v>
      </c>
      <c r="AV133" t="e">
        <v>#N/A</v>
      </c>
      <c r="AW133" t="e">
        <v>#N/A</v>
      </c>
      <c r="AX133" t="e">
        <v>#N/A</v>
      </c>
      <c r="AY133" t="e">
        <v>#N/A</v>
      </c>
      <c r="AZ133" t="e">
        <v>#N/A</v>
      </c>
      <c r="BA133" t="e">
        <v>#N/A</v>
      </c>
      <c r="BB133" t="e">
        <v>#N/A</v>
      </c>
      <c r="BC133" t="e">
        <v>#N/A</v>
      </c>
      <c r="BD133" t="e">
        <v>#N/A</v>
      </c>
      <c r="BE133" t="e">
        <v>#N/A</v>
      </c>
      <c r="BF133" t="e">
        <v>#N/A</v>
      </c>
    </row>
    <row r="134" spans="1:58" x14ac:dyDescent="0.35">
      <c r="A134" t="s">
        <v>170</v>
      </c>
      <c r="B134" t="e">
        <v>#N/A</v>
      </c>
      <c r="C134" t="e">
        <v>#N/A</v>
      </c>
      <c r="D134" t="e">
        <v>#N/A</v>
      </c>
      <c r="E134" t="e">
        <v>#N/A</v>
      </c>
      <c r="F134" t="e">
        <v>#N/A</v>
      </c>
      <c r="G134" t="e">
        <v>#N/A</v>
      </c>
      <c r="H134" t="e">
        <v>#N/A</v>
      </c>
      <c r="I134" t="e">
        <v>#N/A</v>
      </c>
      <c r="J134" t="e">
        <v>#N/A</v>
      </c>
      <c r="K134" t="e">
        <v>#N/A</v>
      </c>
      <c r="L134" t="e">
        <v>#N/A</v>
      </c>
      <c r="M134" t="e">
        <v>#N/A</v>
      </c>
      <c r="N134" t="e">
        <v>#N/A</v>
      </c>
      <c r="O134" t="e">
        <v>#N/A</v>
      </c>
      <c r="P134" t="e">
        <v>#N/A</v>
      </c>
      <c r="Q134" t="e">
        <v>#N/A</v>
      </c>
      <c r="R134" t="e">
        <v>#N/A</v>
      </c>
      <c r="S134" t="e">
        <v>#N/A</v>
      </c>
      <c r="T134" t="e">
        <v>#N/A</v>
      </c>
      <c r="U134" t="e">
        <v>#N/A</v>
      </c>
      <c r="V134" t="e">
        <v>#N/A</v>
      </c>
      <c r="W134" t="e">
        <v>#N/A</v>
      </c>
      <c r="X134" t="e">
        <v>#N/A</v>
      </c>
      <c r="Y134" t="e">
        <v>#N/A</v>
      </c>
      <c r="Z134" t="e">
        <v>#N/A</v>
      </c>
      <c r="AA134" t="e">
        <v>#N/A</v>
      </c>
      <c r="AB134" t="e">
        <v>#N/A</v>
      </c>
      <c r="AC134" t="e">
        <v>#N/A</v>
      </c>
      <c r="AD134" t="e">
        <v>#N/A</v>
      </c>
      <c r="AE134" t="e">
        <v>#N/A</v>
      </c>
      <c r="AF134" t="e">
        <v>#N/A</v>
      </c>
      <c r="AG134" t="e">
        <v>#N/A</v>
      </c>
      <c r="AH134" t="e">
        <v>#N/A</v>
      </c>
      <c r="AI134" t="e">
        <v>#N/A</v>
      </c>
      <c r="AJ134" t="e">
        <v>#N/A</v>
      </c>
      <c r="AK134" t="e">
        <v>#N/A</v>
      </c>
      <c r="AL134" t="e">
        <v>#N/A</v>
      </c>
      <c r="AM134" t="e">
        <v>#N/A</v>
      </c>
      <c r="AN134" t="e">
        <v>#N/A</v>
      </c>
      <c r="AO134" t="e">
        <v>#N/A</v>
      </c>
      <c r="AP134" t="e">
        <v>#N/A</v>
      </c>
      <c r="AQ134" t="e">
        <v>#N/A</v>
      </c>
      <c r="AR134" t="e">
        <v>#N/A</v>
      </c>
      <c r="AS134" t="e">
        <v>#N/A</v>
      </c>
      <c r="AT134" t="e">
        <v>#N/A</v>
      </c>
      <c r="AU134" t="e">
        <v>#N/A</v>
      </c>
      <c r="AV134" t="e">
        <v>#N/A</v>
      </c>
      <c r="AW134" t="e">
        <v>#N/A</v>
      </c>
      <c r="AX134" t="e">
        <v>#N/A</v>
      </c>
      <c r="AY134" t="e">
        <v>#N/A</v>
      </c>
      <c r="AZ134" t="e">
        <v>#N/A</v>
      </c>
      <c r="BA134" t="e">
        <v>#N/A</v>
      </c>
      <c r="BB134" t="e">
        <v>#N/A</v>
      </c>
      <c r="BC134" t="e">
        <v>#N/A</v>
      </c>
      <c r="BD134" t="e">
        <v>#N/A</v>
      </c>
      <c r="BE134" t="e">
        <v>#N/A</v>
      </c>
      <c r="BF134" t="e">
        <v>#N/A</v>
      </c>
    </row>
    <row r="135" spans="1:58" x14ac:dyDescent="0.35">
      <c r="A135" t="s">
        <v>258</v>
      </c>
      <c r="B135" t="e">
        <v>#N/A</v>
      </c>
      <c r="C135" t="e">
        <v>#N/A</v>
      </c>
      <c r="D135" t="e">
        <v>#N/A</v>
      </c>
      <c r="E135" t="e">
        <v>#N/A</v>
      </c>
      <c r="F135" t="e">
        <v>#N/A</v>
      </c>
      <c r="G135" t="e">
        <v>#N/A</v>
      </c>
      <c r="H135" t="e">
        <v>#N/A</v>
      </c>
      <c r="I135" t="e">
        <v>#N/A</v>
      </c>
      <c r="J135" t="e">
        <v>#N/A</v>
      </c>
      <c r="K135" t="e">
        <v>#N/A</v>
      </c>
      <c r="L135" t="e">
        <v>#N/A</v>
      </c>
      <c r="M135" t="e">
        <v>#N/A</v>
      </c>
      <c r="N135" t="e">
        <v>#N/A</v>
      </c>
      <c r="O135" t="e">
        <v>#N/A</v>
      </c>
      <c r="P135" t="e">
        <v>#N/A</v>
      </c>
      <c r="Q135" t="e">
        <v>#N/A</v>
      </c>
      <c r="R135" t="e">
        <v>#N/A</v>
      </c>
      <c r="S135" t="e">
        <v>#N/A</v>
      </c>
      <c r="T135" t="e">
        <v>#N/A</v>
      </c>
      <c r="U135" t="e">
        <v>#N/A</v>
      </c>
      <c r="V135" t="e">
        <v>#N/A</v>
      </c>
      <c r="W135" t="e">
        <v>#N/A</v>
      </c>
      <c r="X135" t="e">
        <v>#N/A</v>
      </c>
      <c r="Y135" t="e">
        <v>#N/A</v>
      </c>
      <c r="Z135" t="e">
        <v>#N/A</v>
      </c>
      <c r="AA135" t="e">
        <v>#N/A</v>
      </c>
      <c r="AB135" t="e">
        <v>#N/A</v>
      </c>
      <c r="AC135" t="e">
        <v>#N/A</v>
      </c>
      <c r="AD135" t="e">
        <v>#N/A</v>
      </c>
      <c r="AE135" t="e">
        <v>#N/A</v>
      </c>
      <c r="AF135" t="e">
        <v>#N/A</v>
      </c>
      <c r="AG135" t="e">
        <v>#N/A</v>
      </c>
      <c r="AH135">
        <v>0.73646664619445801</v>
      </c>
      <c r="AI135">
        <v>0.67533332109451294</v>
      </c>
      <c r="AJ135">
        <v>0.5597500205039978</v>
      </c>
      <c r="AK135">
        <v>0.52758336067199707</v>
      </c>
      <c r="AL135">
        <v>0.5507500171661377</v>
      </c>
      <c r="AM135">
        <v>0.5809166431427002</v>
      </c>
      <c r="AN135">
        <v>0.58983331918716431</v>
      </c>
      <c r="AO135">
        <v>0.58516669273376465</v>
      </c>
      <c r="AP135">
        <v>0.60650002956390381</v>
      </c>
      <c r="AQ135">
        <v>0.62791669368743896</v>
      </c>
      <c r="AR135">
        <v>0.61819165945053101</v>
      </c>
      <c r="AS135">
        <v>0.57147502899169922</v>
      </c>
      <c r="AT135">
        <v>0.540233314037323</v>
      </c>
      <c r="AU135">
        <v>0.564716637134552</v>
      </c>
      <c r="AV135">
        <v>0.56040835380554199</v>
      </c>
      <c r="AW135">
        <v>0.51379168033599854</v>
      </c>
      <c r="AX135">
        <v>0.48081666231155396</v>
      </c>
      <c r="AY135">
        <v>0.50555002689361572</v>
      </c>
      <c r="AZ135">
        <v>0.53047502040863037</v>
      </c>
      <c r="BA135">
        <v>0.50123333930969238</v>
      </c>
      <c r="BB135">
        <v>0.546875</v>
      </c>
      <c r="BC135">
        <v>0.52939164638519287</v>
      </c>
      <c r="BD135" t="e">
        <v>#N/A</v>
      </c>
      <c r="BE135" t="e">
        <v>#N/A</v>
      </c>
      <c r="BF135" t="e">
        <v>#N/A</v>
      </c>
    </row>
    <row r="136" spans="1:58" x14ac:dyDescent="0.35">
      <c r="A136" t="s">
        <v>171</v>
      </c>
      <c r="B136" t="e">
        <v>#N/A</v>
      </c>
      <c r="C136" t="e">
        <v>#N/A</v>
      </c>
      <c r="D136" t="e">
        <v>#N/A</v>
      </c>
      <c r="E136" t="e">
        <v>#N/A</v>
      </c>
      <c r="F136" t="e">
        <v>#N/A</v>
      </c>
      <c r="G136" t="e">
        <v>#N/A</v>
      </c>
      <c r="H136" t="e">
        <v>#N/A</v>
      </c>
      <c r="I136" t="e">
        <v>#N/A</v>
      </c>
      <c r="J136" t="e">
        <v>#N/A</v>
      </c>
      <c r="K136" t="e">
        <v>#N/A</v>
      </c>
      <c r="L136" t="e">
        <v>#N/A</v>
      </c>
      <c r="M136" t="e">
        <v>#N/A</v>
      </c>
      <c r="N136" t="e">
        <v>#N/A</v>
      </c>
      <c r="O136" t="e">
        <v>#N/A</v>
      </c>
      <c r="P136" t="e">
        <v>#N/A</v>
      </c>
      <c r="Q136" t="e">
        <v>#N/A</v>
      </c>
      <c r="R136" t="e">
        <v>#N/A</v>
      </c>
      <c r="S136" t="e">
        <v>#N/A</v>
      </c>
      <c r="T136" t="e">
        <v>#N/A</v>
      </c>
      <c r="U136" t="e">
        <v>#N/A</v>
      </c>
      <c r="V136" t="e">
        <v>#N/A</v>
      </c>
      <c r="W136" t="e">
        <v>#N/A</v>
      </c>
      <c r="X136" t="e">
        <v>#N/A</v>
      </c>
      <c r="Y136" t="e">
        <v>#N/A</v>
      </c>
      <c r="Z136" t="e">
        <v>#N/A</v>
      </c>
      <c r="AA136" t="e">
        <v>#N/A</v>
      </c>
      <c r="AB136" t="e">
        <v>#N/A</v>
      </c>
      <c r="AC136" t="e">
        <v>#N/A</v>
      </c>
      <c r="AD136" t="e">
        <v>#N/A</v>
      </c>
      <c r="AE136" t="e">
        <v>#N/A</v>
      </c>
      <c r="AF136" t="e">
        <v>#N/A</v>
      </c>
      <c r="AG136" t="e">
        <v>#N/A</v>
      </c>
      <c r="AH136" t="e">
        <v>#N/A</v>
      </c>
      <c r="AI136" t="e">
        <v>#N/A</v>
      </c>
      <c r="AJ136" t="e">
        <v>#N/A</v>
      </c>
      <c r="AK136" t="e">
        <v>#N/A</v>
      </c>
      <c r="AL136" t="e">
        <v>#N/A</v>
      </c>
      <c r="AM136" t="e">
        <v>#N/A</v>
      </c>
      <c r="AN136" t="e">
        <v>#N/A</v>
      </c>
      <c r="AO136" t="e">
        <v>#N/A</v>
      </c>
      <c r="AP136" t="e">
        <v>#N/A</v>
      </c>
      <c r="AQ136" t="e">
        <v>#N/A</v>
      </c>
      <c r="AR136" t="e">
        <v>#N/A</v>
      </c>
      <c r="AS136" t="e">
        <v>#N/A</v>
      </c>
      <c r="AT136" t="e">
        <v>#N/A</v>
      </c>
      <c r="AU136" t="e">
        <v>#N/A</v>
      </c>
      <c r="AV136" t="e">
        <v>#N/A</v>
      </c>
      <c r="AW136" t="e">
        <v>#N/A</v>
      </c>
      <c r="AX136" t="e">
        <v>#N/A</v>
      </c>
      <c r="AY136" t="e">
        <v>#N/A</v>
      </c>
      <c r="AZ136" t="e">
        <v>#N/A</v>
      </c>
      <c r="BA136" t="e">
        <v>#N/A</v>
      </c>
      <c r="BB136" t="e">
        <v>#N/A</v>
      </c>
      <c r="BC136" t="e">
        <v>#N/A</v>
      </c>
      <c r="BD136" t="e">
        <v>#N/A</v>
      </c>
      <c r="BE136" t="e">
        <v>#N/A</v>
      </c>
      <c r="BF136" t="e">
        <v>#N/A</v>
      </c>
    </row>
    <row r="137" spans="1:58" x14ac:dyDescent="0.35">
      <c r="A137" t="s">
        <v>259</v>
      </c>
      <c r="B137">
        <v>3.1693499088287354</v>
      </c>
      <c r="C137">
        <v>3.0786166191101074</v>
      </c>
      <c r="D137">
        <v>3.0090415477752686</v>
      </c>
      <c r="E137">
        <v>3.0972917079925537</v>
      </c>
      <c r="F137">
        <v>3.0736582279205322</v>
      </c>
      <c r="G137">
        <v>3.071850061416626</v>
      </c>
      <c r="H137">
        <v>3.1307499408721924</v>
      </c>
      <c r="I137">
        <v>3.2045166492462158</v>
      </c>
      <c r="J137">
        <v>3.156825065612793</v>
      </c>
      <c r="K137">
        <v>3.2545833587646484</v>
      </c>
      <c r="L137">
        <v>3.2689833641052246</v>
      </c>
      <c r="M137">
        <v>3.2277333736419678</v>
      </c>
      <c r="N137">
        <v>3.0507166385650635</v>
      </c>
      <c r="O137">
        <v>2.6103999614715576</v>
      </c>
      <c r="P137">
        <v>2.3277583122253418</v>
      </c>
      <c r="Q137">
        <v>2.3019833564758301</v>
      </c>
      <c r="R137">
        <v>2.8715915679931641</v>
      </c>
      <c r="S137">
        <v>3.0689582824707031</v>
      </c>
      <c r="T137">
        <v>2.9553749561309814</v>
      </c>
      <c r="U137">
        <v>3.2427499294281006</v>
      </c>
      <c r="V137">
        <v>3.4361083507537842</v>
      </c>
      <c r="W137">
        <v>4.3138751983642578</v>
      </c>
      <c r="X137">
        <v>4.7435331344604492</v>
      </c>
      <c r="Y137">
        <v>4.5281667709350586</v>
      </c>
      <c r="Z137">
        <v>6.5110917091369629</v>
      </c>
      <c r="AA137">
        <v>16.417024612426758</v>
      </c>
      <c r="AB137">
        <v>38.369915008544922</v>
      </c>
      <c r="AC137">
        <v>224.59632873535156</v>
      </c>
      <c r="AD137">
        <v>409.23001098632812</v>
      </c>
      <c r="AE137">
        <v>496.68917846679687</v>
      </c>
      <c r="AF137">
        <v>695.08917236328125</v>
      </c>
      <c r="AG137">
        <v>928.22747802734375</v>
      </c>
      <c r="AH137">
        <v>1712.7908935546875</v>
      </c>
      <c r="AI137">
        <v>1741.36328125</v>
      </c>
      <c r="AJ137">
        <v>1680.0733642578125</v>
      </c>
      <c r="AK137">
        <v>1621.413330078125</v>
      </c>
      <c r="AL137">
        <v>1571.4442138671875</v>
      </c>
      <c r="AM137">
        <v>1539.449951171875</v>
      </c>
      <c r="AN137">
        <v>1516.1317138671875</v>
      </c>
      <c r="AO137">
        <v>1507.8441162109375</v>
      </c>
      <c r="AP137">
        <v>1507.5</v>
      </c>
      <c r="AQ137">
        <v>1507.5</v>
      </c>
      <c r="AR137">
        <v>1507.5</v>
      </c>
      <c r="AS137">
        <v>1507.5</v>
      </c>
      <c r="AT137">
        <v>1507.5</v>
      </c>
      <c r="AU137">
        <v>1507.5</v>
      </c>
      <c r="AV137">
        <v>1507.5</v>
      </c>
      <c r="AW137">
        <v>1507.5</v>
      </c>
      <c r="AX137">
        <v>1507.5</v>
      </c>
      <c r="AY137">
        <v>1507.5</v>
      </c>
      <c r="AZ137">
        <v>1507.5</v>
      </c>
      <c r="BA137">
        <v>1507.5</v>
      </c>
      <c r="BB137">
        <v>1507.5</v>
      </c>
      <c r="BC137">
        <v>1507.5</v>
      </c>
      <c r="BD137">
        <v>1507.5</v>
      </c>
      <c r="BE137">
        <v>1507.5</v>
      </c>
      <c r="BF137" t="e">
        <v>#N/A</v>
      </c>
    </row>
    <row r="138" spans="1:58" x14ac:dyDescent="0.35">
      <c r="A138" t="s">
        <v>260</v>
      </c>
      <c r="B138">
        <v>0.71428602933883667</v>
      </c>
      <c r="C138">
        <v>0.71428602933883667</v>
      </c>
      <c r="D138">
        <v>0.71428602933883667</v>
      </c>
      <c r="E138">
        <v>0.71428602933883667</v>
      </c>
      <c r="F138">
        <v>0.71428602933883667</v>
      </c>
      <c r="G138">
        <v>0.71428602933883667</v>
      </c>
      <c r="H138">
        <v>0.71428602933883667</v>
      </c>
      <c r="I138">
        <v>0.71428602933883667</v>
      </c>
      <c r="J138">
        <v>0.71428602933883667</v>
      </c>
      <c r="K138">
        <v>0.71428602933883667</v>
      </c>
      <c r="L138">
        <v>0.71428602933883667</v>
      </c>
      <c r="M138">
        <v>0.7152169942855835</v>
      </c>
      <c r="N138">
        <v>0.76870453357696533</v>
      </c>
      <c r="O138">
        <v>0.69395911693572998</v>
      </c>
      <c r="P138">
        <v>0.67947697639465332</v>
      </c>
      <c r="Q138">
        <v>0.73950773477554321</v>
      </c>
      <c r="R138">
        <v>0.86956518888473511</v>
      </c>
      <c r="S138">
        <v>0.86956518888473511</v>
      </c>
      <c r="T138">
        <v>0.86956518888473511</v>
      </c>
      <c r="U138">
        <v>0.8420225977897644</v>
      </c>
      <c r="V138">
        <v>0.77883374691009521</v>
      </c>
      <c r="W138">
        <v>0.87752830982208252</v>
      </c>
      <c r="X138">
        <v>1.0858157873153687</v>
      </c>
      <c r="Y138">
        <v>1.1140999794006348</v>
      </c>
      <c r="Z138">
        <v>1.4752775430679321</v>
      </c>
      <c r="AA138">
        <v>2.2286748886108398</v>
      </c>
      <c r="AB138">
        <v>2.2850315570831299</v>
      </c>
      <c r="AC138">
        <v>2.0360333919525146</v>
      </c>
      <c r="AD138">
        <v>2.2734675407409668</v>
      </c>
      <c r="AE138">
        <v>2.6226775646209717</v>
      </c>
      <c r="AF138">
        <v>2.5873208045959473</v>
      </c>
      <c r="AG138">
        <v>2.7613151073455811</v>
      </c>
      <c r="AH138">
        <v>2.8520140647888184</v>
      </c>
      <c r="AI138">
        <v>3.2677416801452637</v>
      </c>
      <c r="AJ138">
        <v>3.5507984161376953</v>
      </c>
      <c r="AK138">
        <v>3.6270849704742432</v>
      </c>
      <c r="AL138">
        <v>4.299349308013916</v>
      </c>
      <c r="AM138">
        <v>4.6079616546630859</v>
      </c>
      <c r="AN138">
        <v>5.5282840728759766</v>
      </c>
      <c r="AO138">
        <v>6.1094841957092285</v>
      </c>
      <c r="AP138">
        <v>6.9398283958435059</v>
      </c>
      <c r="AQ138">
        <v>8.6091804504394531</v>
      </c>
      <c r="AR138">
        <v>10.540746688842773</v>
      </c>
      <c r="AS138">
        <v>7.5647492408752441</v>
      </c>
      <c r="AT138">
        <v>6.4596924781799316</v>
      </c>
      <c r="AU138">
        <v>6.3593282699584961</v>
      </c>
      <c r="AV138">
        <v>6.7715492248535156</v>
      </c>
      <c r="AW138">
        <v>7.0453648567199707</v>
      </c>
      <c r="AX138">
        <v>8.2612237930297852</v>
      </c>
      <c r="AY138">
        <v>8.4736738204956055</v>
      </c>
      <c r="AZ138">
        <v>7.3212218284606934</v>
      </c>
      <c r="BA138">
        <v>7.2611322402954102</v>
      </c>
      <c r="BB138">
        <v>8.2099685668945313</v>
      </c>
      <c r="BC138">
        <v>9.6550559997558594</v>
      </c>
      <c r="BD138">
        <v>10.852655410766602</v>
      </c>
      <c r="BE138">
        <v>12.758931159973145</v>
      </c>
      <c r="BF138" t="e">
        <v>#N/A</v>
      </c>
    </row>
    <row r="139" spans="1:58" x14ac:dyDescent="0.35">
      <c r="A139" t="s">
        <v>261</v>
      </c>
      <c r="B139">
        <v>1</v>
      </c>
      <c r="C139">
        <v>1</v>
      </c>
      <c r="D139">
        <v>1</v>
      </c>
      <c r="E139">
        <v>1</v>
      </c>
      <c r="F139">
        <v>1</v>
      </c>
      <c r="G139">
        <v>1</v>
      </c>
      <c r="H139">
        <v>1</v>
      </c>
      <c r="I139">
        <v>1</v>
      </c>
      <c r="J139">
        <v>1</v>
      </c>
      <c r="K139">
        <v>1</v>
      </c>
      <c r="L139">
        <v>1</v>
      </c>
      <c r="M139">
        <v>1</v>
      </c>
      <c r="N139">
        <v>1</v>
      </c>
      <c r="O139">
        <v>1</v>
      </c>
      <c r="P139">
        <v>23.719364166259766</v>
      </c>
      <c r="Q139">
        <v>46.438728332519531</v>
      </c>
      <c r="R139">
        <v>46.438728332519531</v>
      </c>
      <c r="S139">
        <v>46.438728332519531</v>
      </c>
      <c r="T139">
        <v>46.438728332519531</v>
      </c>
      <c r="U139">
        <v>46.438728332519531</v>
      </c>
      <c r="V139">
        <v>46.438728332519531</v>
      </c>
      <c r="W139">
        <v>46.438728332519531</v>
      </c>
      <c r="X139">
        <v>46.438728332519531</v>
      </c>
      <c r="Y139">
        <v>46.438728332519531</v>
      </c>
      <c r="Z139">
        <v>46.438728332519531</v>
      </c>
      <c r="AA139">
        <v>46.438728332519531</v>
      </c>
      <c r="AB139">
        <v>46.438728332519531</v>
      </c>
      <c r="AC139">
        <v>46.438728332519531</v>
      </c>
      <c r="AD139">
        <v>46.438728332519531</v>
      </c>
      <c r="AE139">
        <v>46.438728332519531</v>
      </c>
      <c r="AF139">
        <v>46.438728332519531</v>
      </c>
      <c r="AG139">
        <v>46.438728332519531</v>
      </c>
      <c r="AH139">
        <v>46.438728332519531</v>
      </c>
      <c r="AI139">
        <v>46.438728332519531</v>
      </c>
      <c r="AJ139">
        <v>46.438728332519531</v>
      </c>
      <c r="AK139">
        <v>49.838333129882813</v>
      </c>
      <c r="AL139">
        <v>5.4775004386901855</v>
      </c>
      <c r="AM139">
        <v>50.569999694824219</v>
      </c>
      <c r="AN139">
        <v>41.507499694824219</v>
      </c>
      <c r="AO139">
        <v>41.902500152587891</v>
      </c>
      <c r="AP139">
        <v>40.902500152587891</v>
      </c>
      <c r="AQ139">
        <v>48.591907501220703</v>
      </c>
      <c r="AR139">
        <v>61.754165649414063</v>
      </c>
      <c r="AS139">
        <v>59.378833770751953</v>
      </c>
      <c r="AT139">
        <v>54.905834197998047</v>
      </c>
      <c r="AU139">
        <v>57.095832824707031</v>
      </c>
      <c r="AV139">
        <v>58.013332366943359</v>
      </c>
      <c r="AW139">
        <v>61.272220611572266</v>
      </c>
      <c r="AX139">
        <v>63.207500457763672</v>
      </c>
      <c r="AY139">
        <v>68.286666870117188</v>
      </c>
      <c r="AZ139">
        <v>71.403335571289062</v>
      </c>
      <c r="BA139">
        <v>72.226669311523438</v>
      </c>
      <c r="BB139">
        <v>73.5147705078125</v>
      </c>
      <c r="BC139">
        <v>77.519996643066406</v>
      </c>
      <c r="BD139">
        <v>83.892501831054688</v>
      </c>
      <c r="BE139">
        <v>86.188369750976563</v>
      </c>
      <c r="BF139" t="e">
        <v>#N/A</v>
      </c>
    </row>
    <row r="140" spans="1:58" x14ac:dyDescent="0.35">
      <c r="A140" t="s">
        <v>262</v>
      </c>
      <c r="B140">
        <v>0.35714298486709595</v>
      </c>
      <c r="C140">
        <v>0.35714298486709595</v>
      </c>
      <c r="D140">
        <v>0.35714298486709595</v>
      </c>
      <c r="E140">
        <v>0.35714298486709595</v>
      </c>
      <c r="F140">
        <v>0.35714298486709595</v>
      </c>
      <c r="G140">
        <v>0.35714298486709595</v>
      </c>
      <c r="H140">
        <v>0.35714298486709595</v>
      </c>
      <c r="I140">
        <v>0.35714298486709595</v>
      </c>
      <c r="J140">
        <v>0.35714298486709595</v>
      </c>
      <c r="K140">
        <v>0.35714298486709595</v>
      </c>
      <c r="L140">
        <v>0.35714298486709595</v>
      </c>
      <c r="M140">
        <v>0.35632574558258057</v>
      </c>
      <c r="N140">
        <v>0.32894700765609741</v>
      </c>
      <c r="O140">
        <v>0.30002599954605103</v>
      </c>
      <c r="P140">
        <v>0.29605099558830261</v>
      </c>
      <c r="Q140">
        <v>0.29605099558830261</v>
      </c>
      <c r="R140">
        <v>0.29605099558830261</v>
      </c>
      <c r="S140">
        <v>0.29605099558830261</v>
      </c>
      <c r="T140">
        <v>0.29605099558830261</v>
      </c>
      <c r="U140">
        <v>0.29605099558830261</v>
      </c>
      <c r="V140">
        <v>0.29605075716972351</v>
      </c>
      <c r="W140">
        <v>0.2960517406463623</v>
      </c>
      <c r="X140">
        <v>0.29605299234390259</v>
      </c>
      <c r="Y140">
        <v>0.29605299234390259</v>
      </c>
      <c r="Z140">
        <v>0.29605299234390259</v>
      </c>
      <c r="AA140">
        <v>0.29605299234390259</v>
      </c>
      <c r="AB140">
        <v>0.31539580225944519</v>
      </c>
      <c r="AC140">
        <v>0.29702863097190857</v>
      </c>
      <c r="AD140">
        <v>0.28576618432998657</v>
      </c>
      <c r="AE140">
        <v>0.29960164427757263</v>
      </c>
      <c r="AF140">
        <v>0.28317719697952271</v>
      </c>
      <c r="AG140">
        <v>0.28072831034660339</v>
      </c>
      <c r="AH140">
        <v>0.28155335783958435</v>
      </c>
      <c r="AI140">
        <v>0.3043702244758606</v>
      </c>
      <c r="AJ140">
        <v>0.34836819767951965</v>
      </c>
      <c r="AK140">
        <v>0.41814494132995605</v>
      </c>
      <c r="AL140">
        <v>0.43679976463317871</v>
      </c>
      <c r="AM140">
        <v>0.46086612343788147</v>
      </c>
      <c r="AN140">
        <v>0.46757444739341736</v>
      </c>
      <c r="AO140">
        <v>0.46381077170372009</v>
      </c>
      <c r="AP140">
        <v>0.51218962669372559</v>
      </c>
      <c r="AQ140">
        <v>0.6050642728805542</v>
      </c>
      <c r="AR140">
        <v>1.2706791162490845</v>
      </c>
      <c r="AS140">
        <v>1.292944073677063</v>
      </c>
      <c r="AT140">
        <v>1.3049660921096802</v>
      </c>
      <c r="AU140">
        <v>1.3083847761154175</v>
      </c>
      <c r="AV140">
        <v>1.313571572303772</v>
      </c>
      <c r="AW140">
        <v>1.26264488697052</v>
      </c>
      <c r="AX140">
        <v>1.2235623598098755</v>
      </c>
      <c r="AY140">
        <v>1.2535344362258911</v>
      </c>
      <c r="AZ140">
        <v>1.266789436340332</v>
      </c>
      <c r="BA140">
        <v>1.2241524457931519</v>
      </c>
      <c r="BB140">
        <v>1.2616596221923828</v>
      </c>
      <c r="BC140">
        <v>1.2716917991638184</v>
      </c>
      <c r="BD140">
        <v>1.2724020481109619</v>
      </c>
      <c r="BE140">
        <v>1.3812098503112793</v>
      </c>
      <c r="BF140" t="e">
        <v>#N/A</v>
      </c>
    </row>
    <row r="141" spans="1:58" x14ac:dyDescent="0.35">
      <c r="A141" t="s">
        <v>263</v>
      </c>
      <c r="B141" t="e">
        <v>#N/A</v>
      </c>
      <c r="C141" t="e">
        <v>#N/A</v>
      </c>
      <c r="D141" t="e">
        <v>#N/A</v>
      </c>
      <c r="E141" t="e">
        <v>#N/A</v>
      </c>
      <c r="F141" t="e">
        <v>#N/A</v>
      </c>
      <c r="G141" t="e">
        <v>#N/A</v>
      </c>
      <c r="H141" t="e">
        <v>#N/A</v>
      </c>
      <c r="I141" t="e">
        <v>#N/A</v>
      </c>
      <c r="J141" t="e">
        <v>#N/A</v>
      </c>
      <c r="K141" t="e">
        <v>#N/A</v>
      </c>
      <c r="L141" t="e">
        <v>#N/A</v>
      </c>
      <c r="M141" t="e">
        <v>#N/A</v>
      </c>
      <c r="N141" t="e">
        <v>#N/A</v>
      </c>
      <c r="O141" t="e">
        <v>#N/A</v>
      </c>
      <c r="P141" t="e">
        <v>#N/A</v>
      </c>
      <c r="Q141" t="e">
        <v>#N/A</v>
      </c>
      <c r="R141" t="e">
        <v>#N/A</v>
      </c>
      <c r="S141" t="e">
        <v>#N/A</v>
      </c>
      <c r="T141" t="e">
        <v>#N/A</v>
      </c>
      <c r="U141" t="e">
        <v>#N/A</v>
      </c>
      <c r="V141" t="e">
        <v>#N/A</v>
      </c>
      <c r="W141" t="e">
        <v>#N/A</v>
      </c>
      <c r="X141" t="e">
        <v>#N/A</v>
      </c>
      <c r="Y141" t="e">
        <v>#N/A</v>
      </c>
      <c r="Z141" t="e">
        <v>#N/A</v>
      </c>
      <c r="AA141" t="e">
        <v>#N/A</v>
      </c>
      <c r="AB141" t="e">
        <v>#N/A</v>
      </c>
      <c r="AC141" t="e">
        <v>#N/A</v>
      </c>
      <c r="AD141" t="e">
        <v>#N/A</v>
      </c>
      <c r="AE141" t="e">
        <v>#N/A</v>
      </c>
      <c r="AF141" t="e">
        <v>#N/A</v>
      </c>
      <c r="AG141" t="e">
        <v>#N/A</v>
      </c>
      <c r="AH141" t="e">
        <v>#N/A</v>
      </c>
      <c r="AI141" t="e">
        <v>#N/A</v>
      </c>
      <c r="AJ141" t="e">
        <v>#N/A</v>
      </c>
      <c r="AK141" t="e">
        <v>#N/A</v>
      </c>
      <c r="AL141" t="e">
        <v>#N/A</v>
      </c>
      <c r="AM141" t="e">
        <v>#N/A</v>
      </c>
      <c r="AN141" t="e">
        <v>#N/A</v>
      </c>
      <c r="AO141" t="e">
        <v>#N/A</v>
      </c>
      <c r="AP141" t="e">
        <v>#N/A</v>
      </c>
      <c r="AQ141" t="e">
        <v>#N/A</v>
      </c>
      <c r="AR141" t="e">
        <v>#N/A</v>
      </c>
      <c r="AS141" t="e">
        <v>#N/A</v>
      </c>
      <c r="AT141" t="e">
        <v>#N/A</v>
      </c>
      <c r="AU141" t="e">
        <v>#N/A</v>
      </c>
      <c r="AV141" t="e">
        <v>#N/A</v>
      </c>
      <c r="AW141" t="e">
        <v>#N/A</v>
      </c>
      <c r="AX141" t="e">
        <v>#N/A</v>
      </c>
      <c r="AY141" t="e">
        <v>#N/A</v>
      </c>
      <c r="AZ141" t="e">
        <v>#N/A</v>
      </c>
      <c r="BA141" t="e">
        <v>#N/A</v>
      </c>
      <c r="BB141" t="e">
        <v>#N/A</v>
      </c>
      <c r="BC141" t="e">
        <v>#N/A</v>
      </c>
      <c r="BD141" t="e">
        <v>#N/A</v>
      </c>
      <c r="BE141" t="e">
        <v>#N/A</v>
      </c>
      <c r="BF141" t="e">
        <v>#N/A</v>
      </c>
    </row>
    <row r="142" spans="1:58" x14ac:dyDescent="0.35">
      <c r="A142" t="s">
        <v>264</v>
      </c>
      <c r="B142" t="e">
        <v>#N/A</v>
      </c>
      <c r="C142" t="e">
        <v>#N/A</v>
      </c>
      <c r="D142" t="e">
        <v>#N/A</v>
      </c>
      <c r="E142" t="e">
        <v>#N/A</v>
      </c>
      <c r="F142" t="e">
        <v>#N/A</v>
      </c>
      <c r="G142" t="e">
        <v>#N/A</v>
      </c>
      <c r="H142" t="e">
        <v>#N/A</v>
      </c>
      <c r="I142" t="e">
        <v>#N/A</v>
      </c>
      <c r="J142" t="e">
        <v>#N/A</v>
      </c>
      <c r="K142" t="e">
        <v>#N/A</v>
      </c>
      <c r="L142" t="e">
        <v>#N/A</v>
      </c>
      <c r="M142" t="e">
        <v>#N/A</v>
      </c>
      <c r="N142" t="e">
        <v>#N/A</v>
      </c>
      <c r="O142" t="e">
        <v>#N/A</v>
      </c>
      <c r="P142" t="e">
        <v>#N/A</v>
      </c>
      <c r="Q142" t="e">
        <v>#N/A</v>
      </c>
      <c r="R142" t="e">
        <v>#N/A</v>
      </c>
      <c r="S142" t="e">
        <v>#N/A</v>
      </c>
      <c r="T142" t="e">
        <v>#N/A</v>
      </c>
      <c r="U142" t="e">
        <v>#N/A</v>
      </c>
      <c r="V142" t="e">
        <v>#N/A</v>
      </c>
      <c r="W142" t="e">
        <v>#N/A</v>
      </c>
      <c r="X142" t="e">
        <v>#N/A</v>
      </c>
      <c r="Y142" t="e">
        <v>#N/A</v>
      </c>
      <c r="Z142" t="e">
        <v>#N/A</v>
      </c>
      <c r="AA142" t="e">
        <v>#N/A</v>
      </c>
      <c r="AB142" t="e">
        <v>#N/A</v>
      </c>
      <c r="AC142" t="e">
        <v>#N/A</v>
      </c>
      <c r="AD142" t="e">
        <v>#N/A</v>
      </c>
      <c r="AE142" t="e">
        <v>#N/A</v>
      </c>
      <c r="AF142" t="e">
        <v>#N/A</v>
      </c>
      <c r="AG142" t="e">
        <v>#N/A</v>
      </c>
      <c r="AH142">
        <v>1.7727500200271606</v>
      </c>
      <c r="AI142">
        <v>4.3440632820129395</v>
      </c>
      <c r="AJ142">
        <v>3.9777500629425049</v>
      </c>
      <c r="AK142">
        <v>4</v>
      </c>
      <c r="AL142">
        <v>4</v>
      </c>
      <c r="AM142">
        <v>4</v>
      </c>
      <c r="AN142">
        <v>4</v>
      </c>
      <c r="AO142">
        <v>4</v>
      </c>
      <c r="AP142">
        <v>4</v>
      </c>
      <c r="AQ142">
        <v>4</v>
      </c>
      <c r="AR142">
        <v>3.6769583225250244</v>
      </c>
      <c r="AS142">
        <v>3.0608665943145752</v>
      </c>
      <c r="AT142">
        <v>2.7805917263031006</v>
      </c>
      <c r="AU142">
        <v>2.7740249633789062</v>
      </c>
      <c r="AV142">
        <v>2.7522249221801758</v>
      </c>
      <c r="AW142">
        <v>2.5237250328063965</v>
      </c>
      <c r="AX142">
        <v>2.3570749759674072</v>
      </c>
      <c r="AY142">
        <v>2.4840333461761475</v>
      </c>
      <c r="AZ142">
        <v>2.6063332557678223</v>
      </c>
      <c r="BA142">
        <v>2.4811000823974609</v>
      </c>
      <c r="BB142">
        <v>2.6862916946411133</v>
      </c>
      <c r="BC142">
        <v>2.601008415222168</v>
      </c>
      <c r="BD142">
        <v>2.6002917289733887</v>
      </c>
      <c r="BE142" t="e">
        <v>#N/A</v>
      </c>
      <c r="BF142" t="e">
        <v>#N/A</v>
      </c>
    </row>
    <row r="143" spans="1:58" x14ac:dyDescent="0.35">
      <c r="A143" t="s">
        <v>172</v>
      </c>
      <c r="B143" t="e">
        <v>#N/A</v>
      </c>
      <c r="C143" t="e">
        <v>#N/A</v>
      </c>
      <c r="D143" t="e">
        <v>#N/A</v>
      </c>
      <c r="E143" t="e">
        <v>#N/A</v>
      </c>
      <c r="F143" t="e">
        <v>#N/A</v>
      </c>
      <c r="G143" t="e">
        <v>#N/A</v>
      </c>
      <c r="H143" t="e">
        <v>#N/A</v>
      </c>
      <c r="I143" t="e">
        <v>#N/A</v>
      </c>
      <c r="J143" t="e">
        <v>#N/A</v>
      </c>
      <c r="K143" t="e">
        <v>#N/A</v>
      </c>
      <c r="L143" t="e">
        <v>#N/A</v>
      </c>
      <c r="M143" t="e">
        <v>#N/A</v>
      </c>
      <c r="N143" t="e">
        <v>#N/A</v>
      </c>
      <c r="O143" t="e">
        <v>#N/A</v>
      </c>
      <c r="P143" t="e">
        <v>#N/A</v>
      </c>
      <c r="Q143" t="e">
        <v>#N/A</v>
      </c>
      <c r="R143" t="e">
        <v>#N/A</v>
      </c>
      <c r="S143" t="e">
        <v>#N/A</v>
      </c>
      <c r="T143" t="e">
        <v>#N/A</v>
      </c>
      <c r="U143" t="e">
        <v>#N/A</v>
      </c>
      <c r="V143" t="e">
        <v>#N/A</v>
      </c>
      <c r="W143" t="e">
        <v>#N/A</v>
      </c>
      <c r="X143" t="e">
        <v>#N/A</v>
      </c>
      <c r="Y143" t="e">
        <v>#N/A</v>
      </c>
      <c r="Z143" t="e">
        <v>#N/A</v>
      </c>
      <c r="AA143" t="e">
        <v>#N/A</v>
      </c>
      <c r="AB143" t="e">
        <v>#N/A</v>
      </c>
      <c r="AC143" t="e">
        <v>#N/A</v>
      </c>
      <c r="AD143" t="e">
        <v>#N/A</v>
      </c>
      <c r="AE143" t="e">
        <v>#N/A</v>
      </c>
      <c r="AF143" t="e">
        <v>#N/A</v>
      </c>
      <c r="AG143" t="e">
        <v>#N/A</v>
      </c>
      <c r="AH143" t="e">
        <v>#N/A</v>
      </c>
      <c r="AI143" t="e">
        <v>#N/A</v>
      </c>
      <c r="AJ143" t="e">
        <v>#N/A</v>
      </c>
      <c r="AK143" t="e">
        <v>#N/A</v>
      </c>
      <c r="AL143" t="e">
        <v>#N/A</v>
      </c>
      <c r="AM143" t="e">
        <v>#N/A</v>
      </c>
      <c r="AN143" t="e">
        <v>#N/A</v>
      </c>
      <c r="AO143" t="e">
        <v>#N/A</v>
      </c>
      <c r="AP143" t="e">
        <v>#N/A</v>
      </c>
      <c r="AQ143" t="e">
        <v>#N/A</v>
      </c>
      <c r="AR143" t="e">
        <v>#N/A</v>
      </c>
      <c r="AS143" t="e">
        <v>#N/A</v>
      </c>
      <c r="AT143" t="e">
        <v>#N/A</v>
      </c>
      <c r="AU143" t="e">
        <v>#N/A</v>
      </c>
      <c r="AV143" t="e">
        <v>#N/A</v>
      </c>
      <c r="AW143" t="e">
        <v>#N/A</v>
      </c>
      <c r="AX143" t="e">
        <v>#N/A</v>
      </c>
      <c r="AY143" t="e">
        <v>#N/A</v>
      </c>
      <c r="AZ143" t="e">
        <v>#N/A</v>
      </c>
      <c r="BA143" t="e">
        <v>#N/A</v>
      </c>
      <c r="BB143" t="e">
        <v>#N/A</v>
      </c>
      <c r="BC143" t="e">
        <v>#N/A</v>
      </c>
      <c r="BD143" t="e">
        <v>#N/A</v>
      </c>
      <c r="BE143" t="e">
        <v>#N/A</v>
      </c>
      <c r="BF143" t="e">
        <v>#N/A</v>
      </c>
    </row>
    <row r="144" spans="1:58" x14ac:dyDescent="0.35">
      <c r="A144" t="s">
        <v>10</v>
      </c>
      <c r="B144" t="e">
        <v>#N/A</v>
      </c>
      <c r="C144" t="e">
        <v>#N/A</v>
      </c>
      <c r="D144" t="e">
        <v>#N/A</v>
      </c>
      <c r="E144" t="e">
        <v>#N/A</v>
      </c>
      <c r="F144" t="e">
        <v>#N/A</v>
      </c>
      <c r="G144" t="e">
        <v>#N/A</v>
      </c>
      <c r="H144" t="e">
        <v>#N/A</v>
      </c>
      <c r="I144" t="e">
        <v>#N/A</v>
      </c>
      <c r="J144" t="e">
        <v>#N/A</v>
      </c>
      <c r="K144" t="e">
        <v>#N/A</v>
      </c>
      <c r="L144" t="e">
        <v>#N/A</v>
      </c>
      <c r="M144" t="e">
        <v>#N/A</v>
      </c>
      <c r="N144" t="e">
        <v>#N/A</v>
      </c>
      <c r="O144" t="e">
        <v>#N/A</v>
      </c>
      <c r="P144" t="e">
        <v>#N/A</v>
      </c>
      <c r="Q144" t="e">
        <v>#N/A</v>
      </c>
      <c r="R144" t="e">
        <v>#N/A</v>
      </c>
      <c r="S144" t="e">
        <v>#N/A</v>
      </c>
      <c r="T144" t="e">
        <v>#N/A</v>
      </c>
      <c r="U144" t="e">
        <v>#N/A</v>
      </c>
      <c r="V144" t="e">
        <v>#N/A</v>
      </c>
      <c r="W144" t="e">
        <v>#N/A</v>
      </c>
      <c r="X144" t="e">
        <v>#N/A</v>
      </c>
      <c r="Y144" t="e">
        <v>#N/A</v>
      </c>
      <c r="Z144" t="e">
        <v>#N/A</v>
      </c>
      <c r="AA144" t="e">
        <v>#N/A</v>
      </c>
      <c r="AB144" t="e">
        <v>#N/A</v>
      </c>
      <c r="AC144" t="e">
        <v>#N/A</v>
      </c>
      <c r="AD144" t="e">
        <v>#N/A</v>
      </c>
      <c r="AE144" t="e">
        <v>#N/A</v>
      </c>
      <c r="AF144" t="e">
        <v>#N/A</v>
      </c>
      <c r="AG144" t="e">
        <v>#N/A</v>
      </c>
      <c r="AH144" t="e">
        <v>#N/A</v>
      </c>
      <c r="AI144" t="e">
        <v>#N/A</v>
      </c>
      <c r="AJ144" t="e">
        <v>#N/A</v>
      </c>
      <c r="AK144" t="e">
        <v>#N/A</v>
      </c>
      <c r="AL144" t="e">
        <v>#N/A</v>
      </c>
      <c r="AM144" t="e">
        <v>#N/A</v>
      </c>
      <c r="AN144" t="e">
        <v>#N/A</v>
      </c>
      <c r="AO144" t="e">
        <v>#N/A</v>
      </c>
      <c r="AP144" t="e">
        <v>#N/A</v>
      </c>
      <c r="AQ144" t="e">
        <v>#N/A</v>
      </c>
      <c r="AR144" t="e">
        <v>#N/A</v>
      </c>
      <c r="AS144" t="e">
        <v>#N/A</v>
      </c>
      <c r="AT144" t="e">
        <v>#N/A</v>
      </c>
      <c r="AU144" t="e">
        <v>#N/A</v>
      </c>
      <c r="AV144" t="e">
        <v>#N/A</v>
      </c>
      <c r="AW144" t="e">
        <v>#N/A</v>
      </c>
      <c r="AX144" t="e">
        <v>#N/A</v>
      </c>
      <c r="AY144" t="e">
        <v>#N/A</v>
      </c>
      <c r="AZ144" t="e">
        <v>#N/A</v>
      </c>
      <c r="BA144" t="e">
        <v>#N/A</v>
      </c>
      <c r="BB144" t="e">
        <v>#N/A</v>
      </c>
      <c r="BC144" t="e">
        <v>#N/A</v>
      </c>
      <c r="BD144" t="e">
        <v>#N/A</v>
      </c>
      <c r="BE144" t="e">
        <v>#N/A</v>
      </c>
      <c r="BF144" t="e">
        <v>#N/A</v>
      </c>
    </row>
    <row r="145" spans="1:58" x14ac:dyDescent="0.35">
      <c r="A145" t="s">
        <v>43</v>
      </c>
      <c r="B145" t="e">
        <v>#N/A</v>
      </c>
      <c r="C145" t="e">
        <v>#N/A</v>
      </c>
      <c r="D145" t="e">
        <v>#N/A</v>
      </c>
      <c r="E145" t="e">
        <v>#N/A</v>
      </c>
      <c r="F145" t="e">
        <v>#N/A</v>
      </c>
      <c r="G145" t="e">
        <v>#N/A</v>
      </c>
      <c r="H145" t="e">
        <v>#N/A</v>
      </c>
      <c r="I145" t="e">
        <v>#N/A</v>
      </c>
      <c r="J145" t="e">
        <v>#N/A</v>
      </c>
      <c r="K145" t="e">
        <v>#N/A</v>
      </c>
      <c r="L145" t="e">
        <v>#N/A</v>
      </c>
      <c r="M145" t="e">
        <v>#N/A</v>
      </c>
      <c r="N145" t="e">
        <v>#N/A</v>
      </c>
      <c r="O145" t="e">
        <v>#N/A</v>
      </c>
      <c r="P145" t="e">
        <v>#N/A</v>
      </c>
      <c r="Q145" t="e">
        <v>#N/A</v>
      </c>
      <c r="R145" t="e">
        <v>#N/A</v>
      </c>
      <c r="S145" t="e">
        <v>#N/A</v>
      </c>
      <c r="T145" t="e">
        <v>#N/A</v>
      </c>
      <c r="U145" t="e">
        <v>#N/A</v>
      </c>
      <c r="V145" t="e">
        <v>#N/A</v>
      </c>
      <c r="W145" t="e">
        <v>#N/A</v>
      </c>
      <c r="X145" t="e">
        <v>#N/A</v>
      </c>
      <c r="Y145" t="e">
        <v>#N/A</v>
      </c>
      <c r="Z145" t="e">
        <v>#N/A</v>
      </c>
      <c r="AA145" t="e">
        <v>#N/A</v>
      </c>
      <c r="AB145" t="e">
        <v>#N/A</v>
      </c>
      <c r="AC145" t="e">
        <v>#N/A</v>
      </c>
      <c r="AD145" t="e">
        <v>#N/A</v>
      </c>
      <c r="AE145" t="e">
        <v>#N/A</v>
      </c>
      <c r="AF145" t="e">
        <v>#N/A</v>
      </c>
      <c r="AG145" t="e">
        <v>#N/A</v>
      </c>
      <c r="AH145" t="e">
        <v>#N/A</v>
      </c>
      <c r="AI145" t="e">
        <v>#N/A</v>
      </c>
      <c r="AJ145" t="e">
        <v>#N/A</v>
      </c>
      <c r="AK145" t="e">
        <v>#N/A</v>
      </c>
      <c r="AL145" t="e">
        <v>#N/A</v>
      </c>
      <c r="AM145" t="e">
        <v>#N/A</v>
      </c>
      <c r="AN145" t="e">
        <v>#N/A</v>
      </c>
      <c r="AO145" t="e">
        <v>#N/A</v>
      </c>
      <c r="AP145" t="e">
        <v>#N/A</v>
      </c>
      <c r="AQ145" t="e">
        <v>#N/A</v>
      </c>
      <c r="AR145" t="e">
        <v>#N/A</v>
      </c>
      <c r="AS145" t="e">
        <v>#N/A</v>
      </c>
      <c r="AT145" t="e">
        <v>#N/A</v>
      </c>
      <c r="AU145" t="e">
        <v>#N/A</v>
      </c>
      <c r="AV145" t="e">
        <v>#N/A</v>
      </c>
      <c r="AW145" t="e">
        <v>#N/A</v>
      </c>
      <c r="AX145" t="e">
        <v>#N/A</v>
      </c>
      <c r="AY145" t="e">
        <v>#N/A</v>
      </c>
      <c r="AZ145" t="e">
        <v>#N/A</v>
      </c>
      <c r="BA145" t="e">
        <v>#N/A</v>
      </c>
      <c r="BB145" t="e">
        <v>#N/A</v>
      </c>
      <c r="BC145" t="e">
        <v>#N/A</v>
      </c>
      <c r="BD145" t="e">
        <v>#N/A</v>
      </c>
      <c r="BE145" t="e">
        <v>#N/A</v>
      </c>
      <c r="BF145" t="e">
        <v>#N/A</v>
      </c>
    </row>
    <row r="146" spans="1:58" x14ac:dyDescent="0.35">
      <c r="A146" t="s">
        <v>265</v>
      </c>
      <c r="B146">
        <v>50</v>
      </c>
      <c r="C146">
        <v>50</v>
      </c>
      <c r="D146">
        <v>50</v>
      </c>
      <c r="E146">
        <v>50</v>
      </c>
      <c r="F146">
        <v>50</v>
      </c>
      <c r="G146">
        <v>50</v>
      </c>
      <c r="H146">
        <v>50</v>
      </c>
      <c r="I146">
        <v>50</v>
      </c>
      <c r="J146">
        <v>50</v>
      </c>
      <c r="K146">
        <v>50</v>
      </c>
      <c r="L146">
        <v>50</v>
      </c>
      <c r="M146">
        <v>48.869800567626953</v>
      </c>
      <c r="N146">
        <v>44.014583587646484</v>
      </c>
      <c r="O146">
        <v>38.97650146484375</v>
      </c>
      <c r="P146">
        <v>38.951499938964844</v>
      </c>
      <c r="Q146">
        <v>36.778915405273438</v>
      </c>
      <c r="R146">
        <v>38.605167388916016</v>
      </c>
      <c r="S146">
        <v>35.842750549316406</v>
      </c>
      <c r="T146">
        <v>31.492082595825195</v>
      </c>
      <c r="U146">
        <v>29.318666458129883</v>
      </c>
      <c r="V146">
        <v>29.241666793823242</v>
      </c>
      <c r="W146">
        <v>37.129249572753906</v>
      </c>
      <c r="X146">
        <v>45.690582275390625</v>
      </c>
      <c r="Y146">
        <v>51.131668090820312</v>
      </c>
      <c r="Z146">
        <v>57.783916473388672</v>
      </c>
      <c r="AA146">
        <v>59.377998352050781</v>
      </c>
      <c r="AB146">
        <v>44.671916961669922</v>
      </c>
      <c r="AC146">
        <v>37.334083557128906</v>
      </c>
      <c r="AD146">
        <v>36.768333435058594</v>
      </c>
      <c r="AE146">
        <v>39.403999328613281</v>
      </c>
      <c r="AF146">
        <v>33.417915344238281</v>
      </c>
      <c r="AG146">
        <v>34.148250579833984</v>
      </c>
      <c r="AH146">
        <v>32.149501800537109</v>
      </c>
      <c r="AI146">
        <v>34.596519470214844</v>
      </c>
      <c r="AJ146">
        <v>33.456497192382813</v>
      </c>
      <c r="AK146">
        <v>29.480016708374023</v>
      </c>
      <c r="AL146">
        <v>30.961513519287109</v>
      </c>
      <c r="AM146">
        <v>35.773891448974609</v>
      </c>
      <c r="AN146">
        <v>36.298641204833984</v>
      </c>
      <c r="AO146" t="e">
        <v>#N/A</v>
      </c>
      <c r="AP146" t="e">
        <v>#N/A</v>
      </c>
      <c r="AQ146" t="e">
        <v>#N/A</v>
      </c>
      <c r="AR146" t="e">
        <v>#N/A</v>
      </c>
      <c r="AS146" t="e">
        <v>#N/A</v>
      </c>
      <c r="AT146" t="e">
        <v>#N/A</v>
      </c>
      <c r="AU146" t="e">
        <v>#N/A</v>
      </c>
      <c r="AV146" t="e">
        <v>#N/A</v>
      </c>
      <c r="AW146" t="e">
        <v>#N/A</v>
      </c>
      <c r="AX146" t="e">
        <v>#N/A</v>
      </c>
      <c r="AY146" t="e">
        <v>#N/A</v>
      </c>
      <c r="AZ146" t="e">
        <v>#N/A</v>
      </c>
      <c r="BA146" t="e">
        <v>#N/A</v>
      </c>
      <c r="BB146" t="e">
        <v>#N/A</v>
      </c>
      <c r="BC146" t="e">
        <v>#N/A</v>
      </c>
      <c r="BD146" t="e">
        <v>#N/A</v>
      </c>
      <c r="BE146" t="e">
        <v>#N/A</v>
      </c>
      <c r="BF146" t="e">
        <v>#N/A</v>
      </c>
    </row>
    <row r="147" spans="1:58" x14ac:dyDescent="0.35">
      <c r="A147" t="s">
        <v>266</v>
      </c>
      <c r="B147" t="e">
        <v>#N/A</v>
      </c>
      <c r="C147" t="e">
        <v>#N/A</v>
      </c>
      <c r="D147" t="e">
        <v>#N/A</v>
      </c>
      <c r="E147" t="e">
        <v>#N/A</v>
      </c>
      <c r="F147" t="e">
        <v>#N/A</v>
      </c>
      <c r="G147" t="e">
        <v>#N/A</v>
      </c>
      <c r="H147" t="e">
        <v>#N/A</v>
      </c>
      <c r="I147">
        <v>6.0757894515991211</v>
      </c>
      <c r="J147">
        <v>6.0715789794921875</v>
      </c>
      <c r="K147">
        <v>6.0361404418945312</v>
      </c>
      <c r="L147">
        <v>6.0514035224914551</v>
      </c>
      <c r="M147">
        <v>5.9473686218261719</v>
      </c>
      <c r="N147">
        <v>5.7145614624023437</v>
      </c>
      <c r="O147">
        <v>4.9287548065185547</v>
      </c>
      <c r="P147">
        <v>5.0397639274597168</v>
      </c>
      <c r="Q147">
        <v>5.1264371871948242</v>
      </c>
      <c r="R147">
        <v>6.0614490509033203</v>
      </c>
      <c r="S147">
        <v>5.5737853050231934</v>
      </c>
      <c r="T147">
        <v>5.0291666984558105</v>
      </c>
      <c r="U147">
        <v>5.1766667366027832</v>
      </c>
      <c r="V147">
        <v>5.0949997901916504</v>
      </c>
      <c r="W147">
        <v>5.7516665458679199</v>
      </c>
      <c r="X147">
        <v>6.2258334159851074</v>
      </c>
      <c r="Y147">
        <v>7.4641666412353516</v>
      </c>
      <c r="Z147">
        <v>8.0353498458862305</v>
      </c>
      <c r="AA147">
        <v>7.9988417625427246</v>
      </c>
      <c r="AB147">
        <v>8.0131587982177734</v>
      </c>
      <c r="AC147">
        <v>8.0098085403442383</v>
      </c>
      <c r="AD147">
        <v>8.0405912399291992</v>
      </c>
      <c r="AE147">
        <v>8.0338830947875977</v>
      </c>
      <c r="AF147">
        <v>8.020991325378418</v>
      </c>
      <c r="AG147">
        <v>8.0042495727539062</v>
      </c>
      <c r="AH147">
        <v>7.9723415374755859</v>
      </c>
      <c r="AI147">
        <v>7.9675498008728027</v>
      </c>
      <c r="AJ147">
        <v>7.9602832794189453</v>
      </c>
      <c r="AK147">
        <v>7.9677581787109375</v>
      </c>
      <c r="AL147">
        <v>7.966400146484375</v>
      </c>
      <c r="AM147">
        <v>7.9752917289733887</v>
      </c>
      <c r="AN147">
        <v>7.9787664413452148</v>
      </c>
      <c r="AO147">
        <v>7.9918498992919922</v>
      </c>
      <c r="AP147">
        <v>8.0258998870849609</v>
      </c>
      <c r="AQ147">
        <v>8.0334997177124023</v>
      </c>
      <c r="AR147">
        <v>8.0334329605102539</v>
      </c>
      <c r="AS147">
        <v>8.0212411880493164</v>
      </c>
      <c r="AT147">
        <v>8.0221710205078125</v>
      </c>
      <c r="AU147">
        <v>8.0110645294189453</v>
      </c>
      <c r="AV147">
        <v>8.0014257431030273</v>
      </c>
      <c r="AW147">
        <v>8.0358543395996094</v>
      </c>
      <c r="AX147">
        <v>8.0201101303100586</v>
      </c>
      <c r="AY147">
        <v>7.984283447265625</v>
      </c>
      <c r="AZ147">
        <v>8.0022163391113281</v>
      </c>
      <c r="BA147">
        <v>8.0182085037231445</v>
      </c>
      <c r="BB147">
        <v>7.989863395690918</v>
      </c>
      <c r="BC147">
        <v>7.989255428314209</v>
      </c>
      <c r="BD147">
        <v>7.9871292114257812</v>
      </c>
      <c r="BE147">
        <v>7.9849605560302734</v>
      </c>
      <c r="BF147" t="e">
        <v>#N/A</v>
      </c>
    </row>
    <row r="148" spans="1:58" x14ac:dyDescent="0.35">
      <c r="A148" t="s">
        <v>267</v>
      </c>
      <c r="B148" t="e">
        <v>#N/A</v>
      </c>
      <c r="C148" t="e">
        <v>#N/A</v>
      </c>
      <c r="D148" t="e">
        <v>#N/A</v>
      </c>
      <c r="E148" t="e">
        <v>#N/A</v>
      </c>
      <c r="F148" t="e">
        <v>#N/A</v>
      </c>
      <c r="G148" t="e">
        <v>#N/A</v>
      </c>
      <c r="H148" t="e">
        <v>#N/A</v>
      </c>
      <c r="I148" t="e">
        <v>#N/A</v>
      </c>
      <c r="J148" t="e">
        <v>#N/A</v>
      </c>
      <c r="K148" t="e">
        <v>#N/A</v>
      </c>
      <c r="L148" t="e">
        <v>#N/A</v>
      </c>
      <c r="M148" t="e">
        <v>#N/A</v>
      </c>
      <c r="N148" t="e">
        <v>#N/A</v>
      </c>
      <c r="O148" t="e">
        <v>#N/A</v>
      </c>
      <c r="P148" t="e">
        <v>#N/A</v>
      </c>
      <c r="Q148" t="e">
        <v>#N/A</v>
      </c>
      <c r="R148" t="e">
        <v>#N/A</v>
      </c>
      <c r="S148" t="e">
        <v>#N/A</v>
      </c>
      <c r="T148" t="e">
        <v>#N/A</v>
      </c>
      <c r="U148" t="e">
        <v>#N/A</v>
      </c>
      <c r="V148" t="e">
        <v>#N/A</v>
      </c>
      <c r="W148" t="e">
        <v>#N/A</v>
      </c>
      <c r="X148" t="e">
        <v>#N/A</v>
      </c>
      <c r="Y148" t="e">
        <v>#N/A</v>
      </c>
      <c r="Z148" t="e">
        <v>#N/A</v>
      </c>
      <c r="AA148" t="e">
        <v>#N/A</v>
      </c>
      <c r="AB148" t="e">
        <v>#N/A</v>
      </c>
      <c r="AC148" t="e">
        <v>#N/A</v>
      </c>
      <c r="AD148" t="e">
        <v>#N/A</v>
      </c>
      <c r="AE148" t="e">
        <v>#N/A</v>
      </c>
      <c r="AF148" t="e">
        <v>#N/A</v>
      </c>
      <c r="AG148" t="e">
        <v>#N/A</v>
      </c>
      <c r="AH148" t="e">
        <v>#N/A</v>
      </c>
      <c r="AI148" t="e">
        <v>#N/A</v>
      </c>
      <c r="AJ148">
        <v>43.26318359375</v>
      </c>
      <c r="AK148">
        <v>37.881759643554687</v>
      </c>
      <c r="AL148">
        <v>39.981075286865234</v>
      </c>
      <c r="AM148">
        <v>50.003551483154297</v>
      </c>
      <c r="AN148">
        <v>54.461734771728516</v>
      </c>
      <c r="AO148">
        <v>56.901828765869141</v>
      </c>
      <c r="AP148">
        <v>65.90386962890625</v>
      </c>
      <c r="AQ148">
        <v>68.037132263183594</v>
      </c>
      <c r="AR148">
        <v>64.34979248046875</v>
      </c>
      <c r="AS148">
        <v>54.322257995605469</v>
      </c>
      <c r="AT148">
        <v>49.409934997558594</v>
      </c>
      <c r="AU148">
        <v>49.283683776855469</v>
      </c>
      <c r="AV148">
        <v>48.801765441894531</v>
      </c>
      <c r="AW148">
        <v>44.729816436767578</v>
      </c>
      <c r="AX148">
        <v>41.867683410644531</v>
      </c>
      <c r="AY148">
        <v>44.100574493408203</v>
      </c>
      <c r="AZ148">
        <v>46.485393524169922</v>
      </c>
      <c r="BA148">
        <v>44.230823516845703</v>
      </c>
      <c r="BB148">
        <v>47.890251159667969</v>
      </c>
      <c r="BC148">
        <v>46.395339965820313</v>
      </c>
      <c r="BD148">
        <v>46.437129974365234</v>
      </c>
      <c r="BE148">
        <v>55.537075042724609</v>
      </c>
      <c r="BF148" t="e">
        <v>#N/A</v>
      </c>
    </row>
    <row r="149" spans="1:58" x14ac:dyDescent="0.35">
      <c r="A149" t="s">
        <v>268</v>
      </c>
      <c r="B149">
        <v>49.370601654052734</v>
      </c>
      <c r="C149">
        <v>49.370601654052734</v>
      </c>
      <c r="D149">
        <v>49.370601654052734</v>
      </c>
      <c r="E149">
        <v>49.370601654052734</v>
      </c>
      <c r="F149">
        <v>49.370601654052734</v>
      </c>
      <c r="G149">
        <v>49.370601654052734</v>
      </c>
      <c r="H149">
        <v>49.370601654052734</v>
      </c>
      <c r="I149">
        <v>49.370601654052734</v>
      </c>
      <c r="J149">
        <v>49.370601654052734</v>
      </c>
      <c r="K149">
        <v>51.941974639892578</v>
      </c>
      <c r="L149">
        <v>55.541900634765625</v>
      </c>
      <c r="M149">
        <v>55.426326751708984</v>
      </c>
      <c r="N149">
        <v>50.40533447265625</v>
      </c>
      <c r="O149">
        <v>44.577667236328125</v>
      </c>
      <c r="P149">
        <v>48.140750885009766</v>
      </c>
      <c r="Q149">
        <v>42.862415313720703</v>
      </c>
      <c r="R149">
        <v>47.7899169921875</v>
      </c>
      <c r="S149">
        <v>49.135749816894531</v>
      </c>
      <c r="T149">
        <v>45.131000518798828</v>
      </c>
      <c r="U149">
        <v>42.544166564941406</v>
      </c>
      <c r="V149">
        <v>42.255748748779297</v>
      </c>
      <c r="W149">
        <v>54.346084594726563</v>
      </c>
      <c r="X149">
        <v>69.947166442871094</v>
      </c>
      <c r="Y149">
        <v>86.089836120605469</v>
      </c>
      <c r="Z149">
        <v>115.32849884033203</v>
      </c>
      <c r="AA149">
        <v>132.49549865722656</v>
      </c>
      <c r="AB149">
        <v>135.26817321777344</v>
      </c>
      <c r="AC149">
        <v>213.84266662597656</v>
      </c>
      <c r="AD149">
        <v>281.42132568359375</v>
      </c>
      <c r="AE149">
        <v>320.6875</v>
      </c>
      <c r="AF149">
        <v>298.829345703125</v>
      </c>
      <c r="AG149">
        <v>367.07199096679687</v>
      </c>
      <c r="AH149">
        <v>372.7933349609375</v>
      </c>
      <c r="AI149">
        <v>382.75650024414062</v>
      </c>
      <c r="AJ149">
        <v>613.4671630859375</v>
      </c>
      <c r="AK149">
        <v>853.1263427734375</v>
      </c>
      <c r="AL149">
        <v>812.25030517578125</v>
      </c>
      <c r="AM149">
        <v>1018.1771850585937</v>
      </c>
      <c r="AN149">
        <v>1088.2796630859375</v>
      </c>
      <c r="AO149">
        <v>1256.7550048828125</v>
      </c>
      <c r="AP149">
        <v>1353.4962158203125</v>
      </c>
      <c r="AQ149">
        <v>1317.6988525390625</v>
      </c>
      <c r="AR149">
        <v>1366.39111328125</v>
      </c>
      <c r="AS149">
        <v>1238.32763671875</v>
      </c>
      <c r="AT149">
        <v>1868.8577880859375</v>
      </c>
      <c r="AU149">
        <v>2003.02587890625</v>
      </c>
      <c r="AV149">
        <v>2142.3017578125</v>
      </c>
      <c r="AW149">
        <v>1873.876708984375</v>
      </c>
      <c r="AX149">
        <v>1708.370849609375</v>
      </c>
      <c r="AY149">
        <v>1956.205810546875</v>
      </c>
      <c r="AZ149">
        <v>2089.949951171875</v>
      </c>
      <c r="BA149">
        <v>2025.1175537109375</v>
      </c>
      <c r="BB149">
        <v>2194.966552734375</v>
      </c>
      <c r="BC149">
        <v>2206.9140625</v>
      </c>
      <c r="BD149">
        <v>2414.811767578125</v>
      </c>
      <c r="BE149">
        <v>2933.50830078125</v>
      </c>
      <c r="BF149" t="e">
        <v>#N/A</v>
      </c>
    </row>
    <row r="150" spans="1:58" x14ac:dyDescent="0.35">
      <c r="A150" t="s">
        <v>269</v>
      </c>
      <c r="B150">
        <v>0.71428513526916504</v>
      </c>
      <c r="C150">
        <v>0.71428513526916504</v>
      </c>
      <c r="D150">
        <v>0.71428513526916504</v>
      </c>
      <c r="E150">
        <v>0.71428513526916504</v>
      </c>
      <c r="F150">
        <v>0.71428513526916504</v>
      </c>
      <c r="G150">
        <v>0.71428513526916504</v>
      </c>
      <c r="H150">
        <v>0.71428513526916504</v>
      </c>
      <c r="I150">
        <v>0.72420585155487061</v>
      </c>
      <c r="J150">
        <v>0.83333301544189453</v>
      </c>
      <c r="K150">
        <v>0.83333301544189453</v>
      </c>
      <c r="L150">
        <v>0.83333301544189453</v>
      </c>
      <c r="M150">
        <v>0.83089399337768555</v>
      </c>
      <c r="N150">
        <v>0.80155789852142334</v>
      </c>
      <c r="O150">
        <v>0.81926214694976807</v>
      </c>
      <c r="P150">
        <v>0.84120339155197144</v>
      </c>
      <c r="Q150">
        <v>0.86383348703384399</v>
      </c>
      <c r="R150">
        <v>0.91301143169403076</v>
      </c>
      <c r="S150">
        <v>0.90292805433273315</v>
      </c>
      <c r="T150">
        <v>0.84374505281448364</v>
      </c>
      <c r="U150">
        <v>0.81687790155410767</v>
      </c>
      <c r="V150">
        <v>0.81209564208984375</v>
      </c>
      <c r="W150">
        <v>0.89529907703399658</v>
      </c>
      <c r="X150">
        <v>1.055509090423584</v>
      </c>
      <c r="Y150">
        <v>1.1747633218765259</v>
      </c>
      <c r="Z150">
        <v>1.4133800268173218</v>
      </c>
      <c r="AA150">
        <v>1.7190966606140137</v>
      </c>
      <c r="AB150">
        <v>1.86107337474823</v>
      </c>
      <c r="AC150">
        <v>2.208742618560791</v>
      </c>
      <c r="AD150">
        <v>2.5613007545471191</v>
      </c>
      <c r="AE150">
        <v>2.7595241069793701</v>
      </c>
      <c r="AF150">
        <v>2.7288815975189209</v>
      </c>
      <c r="AG150">
        <v>2.8033125400543213</v>
      </c>
      <c r="AH150">
        <v>3.6032752990722656</v>
      </c>
      <c r="AI150">
        <v>4.402778148651123</v>
      </c>
      <c r="AJ150">
        <v>8.7364053726196289</v>
      </c>
      <c r="AK150">
        <v>15.28374195098877</v>
      </c>
      <c r="AL150">
        <v>15.308466911315918</v>
      </c>
      <c r="AM150">
        <v>16.444175720214844</v>
      </c>
      <c r="AN150">
        <v>31.072683334350586</v>
      </c>
      <c r="AO150">
        <v>44.088142395019531</v>
      </c>
      <c r="AP150">
        <v>59.543807983398437</v>
      </c>
      <c r="AQ150">
        <v>72.197334289550781</v>
      </c>
      <c r="AR150">
        <v>76.686607360839844</v>
      </c>
      <c r="AS150">
        <v>97.432472229003906</v>
      </c>
      <c r="AT150">
        <v>108.89750671386719</v>
      </c>
      <c r="AU150">
        <v>118.41973876953125</v>
      </c>
      <c r="AV150">
        <v>136.01353454589844</v>
      </c>
      <c r="AW150">
        <v>139.95729064941406</v>
      </c>
      <c r="AX150">
        <v>140.52268981933594</v>
      </c>
      <c r="AY150">
        <v>141.16694641113281</v>
      </c>
      <c r="AZ150">
        <v>150.48664855957031</v>
      </c>
      <c r="BA150">
        <v>156.51545715332031</v>
      </c>
      <c r="BB150">
        <v>249.10595703125</v>
      </c>
      <c r="BC150">
        <v>364.40728759765625</v>
      </c>
      <c r="BD150">
        <v>424.89581298828125</v>
      </c>
      <c r="BE150">
        <v>499.606689453125</v>
      </c>
      <c r="BF150" t="e">
        <v>#N/A</v>
      </c>
    </row>
    <row r="151" spans="1:58" x14ac:dyDescent="0.35">
      <c r="A151" t="s">
        <v>270</v>
      </c>
      <c r="B151">
        <v>3.0612199306488037</v>
      </c>
      <c r="C151">
        <v>3.0612199306488037</v>
      </c>
      <c r="D151">
        <v>3.0612199306488037</v>
      </c>
      <c r="E151">
        <v>3.0612199306488037</v>
      </c>
      <c r="F151">
        <v>3.0612199306488037</v>
      </c>
      <c r="G151">
        <v>3.0612199306488037</v>
      </c>
      <c r="H151">
        <v>3.0612199306488037</v>
      </c>
      <c r="I151">
        <v>3.0612199306488037</v>
      </c>
      <c r="J151">
        <v>3.0612199306488037</v>
      </c>
      <c r="K151">
        <v>3.0612199306488037</v>
      </c>
      <c r="L151">
        <v>3.0612199306488037</v>
      </c>
      <c r="M151">
        <v>3.0522603988647461</v>
      </c>
      <c r="N151">
        <v>2.8195557594299316</v>
      </c>
      <c r="O151">
        <v>2.4433295726776123</v>
      </c>
      <c r="P151">
        <v>2.4070665836334229</v>
      </c>
      <c r="Q151">
        <v>2.3937833309173584</v>
      </c>
      <c r="R151">
        <v>2.5415749549865723</v>
      </c>
      <c r="S151">
        <v>2.4612834453582764</v>
      </c>
      <c r="T151">
        <v>2.3160417079925537</v>
      </c>
      <c r="U151">
        <v>2.1884417533874512</v>
      </c>
      <c r="V151">
        <v>2.1768832206726074</v>
      </c>
      <c r="W151">
        <v>2.3041250705718994</v>
      </c>
      <c r="X151">
        <v>2.3353917598724365</v>
      </c>
      <c r="Y151">
        <v>2.3212499618530273</v>
      </c>
      <c r="Z151">
        <v>2.3436417579650879</v>
      </c>
      <c r="AA151">
        <v>2.4830417633056641</v>
      </c>
      <c r="AB151">
        <v>2.5814416408538818</v>
      </c>
      <c r="AC151">
        <v>2.5196382999420166</v>
      </c>
      <c r="AD151">
        <v>2.6187832355499268</v>
      </c>
      <c r="AE151">
        <v>2.7088415622711182</v>
      </c>
      <c r="AF151">
        <v>2.7048749923706055</v>
      </c>
      <c r="AG151">
        <v>2.7500667572021484</v>
      </c>
      <c r="AH151">
        <v>2.5473833084106445</v>
      </c>
      <c r="AI151">
        <v>2.5740950107574463</v>
      </c>
      <c r="AJ151">
        <v>2.6242566108703613</v>
      </c>
      <c r="AK151">
        <v>2.5044040679931641</v>
      </c>
      <c r="AL151">
        <v>2.5159425735473633</v>
      </c>
      <c r="AM151">
        <v>2.8131916522979736</v>
      </c>
      <c r="AN151">
        <v>3.924375057220459</v>
      </c>
      <c r="AO151">
        <v>3.7999999523162842</v>
      </c>
      <c r="AP151">
        <v>3.7999999523162842</v>
      </c>
      <c r="AQ151">
        <v>3.7999999523162842</v>
      </c>
      <c r="AR151">
        <v>3.7999999523162842</v>
      </c>
      <c r="AS151">
        <v>3.7999999523162842</v>
      </c>
      <c r="AT151">
        <v>3.7999999523162842</v>
      </c>
      <c r="AU151">
        <v>3.7870917320251465</v>
      </c>
      <c r="AV151">
        <v>3.6681768894195557</v>
      </c>
      <c r="AW151">
        <v>3.4375693798065186</v>
      </c>
      <c r="AX151">
        <v>3.3358333110809326</v>
      </c>
      <c r="AY151">
        <v>3.5245029926300049</v>
      </c>
      <c r="AZ151">
        <v>3.2210869789123535</v>
      </c>
      <c r="BA151">
        <v>3.0600030422210693</v>
      </c>
      <c r="BB151">
        <v>3.0888009071350098</v>
      </c>
      <c r="BC151">
        <v>3.1509084701538086</v>
      </c>
      <c r="BD151">
        <v>3.2728598117828369</v>
      </c>
      <c r="BE151">
        <v>3.9055001735687256</v>
      </c>
      <c r="BF151" t="e">
        <v>#N/A</v>
      </c>
    </row>
    <row r="152" spans="1:58" x14ac:dyDescent="0.35">
      <c r="A152" t="s">
        <v>271</v>
      </c>
      <c r="B152">
        <v>4.7618999481201172</v>
      </c>
      <c r="C152">
        <v>4.7618999481201172</v>
      </c>
      <c r="D152">
        <v>4.7618999481201172</v>
      </c>
      <c r="E152">
        <v>4.7618999481201172</v>
      </c>
      <c r="F152">
        <v>4.7618999481201172</v>
      </c>
      <c r="G152">
        <v>4.7618999481201172</v>
      </c>
      <c r="H152">
        <v>4.7618999481201172</v>
      </c>
      <c r="I152">
        <v>4.7609081268310547</v>
      </c>
      <c r="J152">
        <v>4.75</v>
      </c>
      <c r="K152">
        <v>4.75</v>
      </c>
      <c r="L152">
        <v>4.75</v>
      </c>
      <c r="M152">
        <v>4.7344164848327637</v>
      </c>
      <c r="N152">
        <v>4.375</v>
      </c>
      <c r="O152">
        <v>3.9856667518615723</v>
      </c>
      <c r="P152">
        <v>3.9300000667572021</v>
      </c>
      <c r="Q152">
        <v>5.7648334503173828</v>
      </c>
      <c r="R152">
        <v>8.3646669387817383</v>
      </c>
      <c r="S152">
        <v>8.7667503356933594</v>
      </c>
      <c r="T152">
        <v>8.96875</v>
      </c>
      <c r="U152">
        <v>7.4885835647583008</v>
      </c>
      <c r="V152">
        <v>7.5500001907348633</v>
      </c>
      <c r="W152">
        <v>7.5500001907348633</v>
      </c>
      <c r="X152">
        <v>7.1736664772033691</v>
      </c>
      <c r="Y152">
        <v>7.0500001907348633</v>
      </c>
      <c r="Z152">
        <v>7.0500001907348633</v>
      </c>
      <c r="AA152">
        <v>7.09808349609375</v>
      </c>
      <c r="AB152">
        <v>7.150733470916748</v>
      </c>
      <c r="AC152">
        <v>9.2229995727539062</v>
      </c>
      <c r="AD152">
        <v>8.7845830917358398</v>
      </c>
      <c r="AE152">
        <v>9.0408334732055664</v>
      </c>
      <c r="AF152">
        <v>9.5517416000366211</v>
      </c>
      <c r="AG152">
        <v>10.252666473388672</v>
      </c>
      <c r="AH152">
        <v>10.569167137145996</v>
      </c>
      <c r="AI152">
        <v>10.956991195678711</v>
      </c>
      <c r="AJ152">
        <v>11.585749626159668</v>
      </c>
      <c r="AK152">
        <v>11.770000457763672</v>
      </c>
      <c r="AL152">
        <v>11.770000457763672</v>
      </c>
      <c r="AM152">
        <v>11.770000457763672</v>
      </c>
      <c r="AN152">
        <v>11.770000457763672</v>
      </c>
      <c r="AO152">
        <v>11.770000457763672</v>
      </c>
      <c r="AP152">
        <v>11.770000457763672</v>
      </c>
      <c r="AQ152">
        <v>12.242083549499512</v>
      </c>
      <c r="AR152">
        <v>12.800000190734863</v>
      </c>
      <c r="AS152">
        <v>12.800000190734863</v>
      </c>
      <c r="AT152">
        <v>12.800000190734863</v>
      </c>
      <c r="AU152">
        <v>12.800000190734863</v>
      </c>
      <c r="AV152">
        <v>12.800000190734863</v>
      </c>
      <c r="AW152">
        <v>12.800000190734863</v>
      </c>
      <c r="AX152">
        <v>12.800000190734863</v>
      </c>
      <c r="AY152">
        <v>12.800000190734863</v>
      </c>
      <c r="AZ152">
        <v>12.800000190734863</v>
      </c>
      <c r="BA152">
        <v>14.602008819580078</v>
      </c>
      <c r="BB152">
        <v>15.364835739135742</v>
      </c>
      <c r="BC152">
        <v>15.36670970916748</v>
      </c>
      <c r="BD152">
        <v>15.380393981933594</v>
      </c>
      <c r="BE152">
        <v>15.366331100463867</v>
      </c>
      <c r="BF152" t="e">
        <v>#N/A</v>
      </c>
    </row>
    <row r="153" spans="1:58" x14ac:dyDescent="0.35">
      <c r="A153" t="s">
        <v>272</v>
      </c>
      <c r="B153">
        <v>245.19509887695312</v>
      </c>
      <c r="C153">
        <v>245.26010131835937</v>
      </c>
      <c r="D153">
        <v>245.01385498046875</v>
      </c>
      <c r="E153">
        <v>245.016357421875</v>
      </c>
      <c r="F153">
        <v>245.02719116210937</v>
      </c>
      <c r="G153">
        <v>245.06092834472656</v>
      </c>
      <c r="H153">
        <v>245.67843627929687</v>
      </c>
      <c r="I153">
        <v>246.00093078613281</v>
      </c>
      <c r="J153">
        <v>247.564697265625</v>
      </c>
      <c r="K153">
        <v>259.9605712890625</v>
      </c>
      <c r="L153">
        <v>276.40313720703125</v>
      </c>
      <c r="M153">
        <v>253.02679443359375</v>
      </c>
      <c r="N153">
        <v>252.02763366699219</v>
      </c>
      <c r="O153">
        <v>222.88919067382812</v>
      </c>
      <c r="P153">
        <v>240.70466613769531</v>
      </c>
      <c r="Q153">
        <v>214.31289672851562</v>
      </c>
      <c r="R153">
        <v>238.95050048828125</v>
      </c>
      <c r="S153">
        <v>245.6796875</v>
      </c>
      <c r="T153">
        <v>225.65585327148437</v>
      </c>
      <c r="U153">
        <v>212.72164916992187</v>
      </c>
      <c r="V153">
        <v>211.27955627441406</v>
      </c>
      <c r="W153">
        <v>271.7314453125</v>
      </c>
      <c r="X153">
        <v>328.60626220703125</v>
      </c>
      <c r="Y153">
        <v>381.0660400390625</v>
      </c>
      <c r="Z153">
        <v>436.9566650390625</v>
      </c>
      <c r="AA153">
        <v>449.26296997070312</v>
      </c>
      <c r="AB153">
        <v>346.305908203125</v>
      </c>
      <c r="AC153">
        <v>300.53656005859375</v>
      </c>
      <c r="AD153">
        <v>297.84820556640625</v>
      </c>
      <c r="AE153">
        <v>319.00830078125</v>
      </c>
      <c r="AF153">
        <v>272.26480102539062</v>
      </c>
      <c r="AG153">
        <v>282.10690307617187</v>
      </c>
      <c r="AH153">
        <v>264.69180297851562</v>
      </c>
      <c r="AI153">
        <v>283.16256713867187</v>
      </c>
      <c r="AJ153">
        <v>555.2047119140625</v>
      </c>
      <c r="AK153">
        <v>499.1484375</v>
      </c>
      <c r="AL153">
        <v>511.55242919921875</v>
      </c>
      <c r="AM153">
        <v>583.66937255859375</v>
      </c>
      <c r="AN153">
        <v>589.9517822265625</v>
      </c>
      <c r="AO153">
        <v>615.69915771484375</v>
      </c>
      <c r="AP153">
        <v>711.97625732421875</v>
      </c>
      <c r="AQ153">
        <v>733.03851318359375</v>
      </c>
      <c r="AR153">
        <v>696.98822021484375</v>
      </c>
      <c r="AS153">
        <v>581.2003173828125</v>
      </c>
      <c r="AT153">
        <v>528.2847900390625</v>
      </c>
      <c r="AU153">
        <v>527.4681396484375</v>
      </c>
      <c r="AV153">
        <v>522.89013671875</v>
      </c>
      <c r="AW153">
        <v>479.26678466796875</v>
      </c>
      <c r="AX153">
        <v>447.80526733398438</v>
      </c>
      <c r="AY153">
        <v>472.186279296875</v>
      </c>
      <c r="AZ153">
        <v>495.27700805664062</v>
      </c>
      <c r="BA153">
        <v>471.86611938476562</v>
      </c>
      <c r="BB153">
        <v>510.52713012695312</v>
      </c>
      <c r="BC153">
        <v>494.0400390625</v>
      </c>
      <c r="BD153">
        <v>494.41494750976563</v>
      </c>
      <c r="BE153">
        <v>591.44952392578125</v>
      </c>
      <c r="BF153" t="e">
        <v>#N/A</v>
      </c>
    </row>
    <row r="154" spans="1:58" x14ac:dyDescent="0.35">
      <c r="A154" t="s">
        <v>273</v>
      </c>
      <c r="B154">
        <v>0.35714298486709595</v>
      </c>
      <c r="C154">
        <v>0.35714298486709595</v>
      </c>
      <c r="D154">
        <v>0.35714298486709595</v>
      </c>
      <c r="E154">
        <v>0.35714298486709595</v>
      </c>
      <c r="F154">
        <v>0.35714298486709595</v>
      </c>
      <c r="G154">
        <v>0.35714298486709595</v>
      </c>
      <c r="H154">
        <v>0.35714298486709595</v>
      </c>
      <c r="I154">
        <v>0.36210334300994873</v>
      </c>
      <c r="J154">
        <v>0.41666698455810547</v>
      </c>
      <c r="K154">
        <v>0.41666698455810547</v>
      </c>
      <c r="L154">
        <v>0.41666698455810547</v>
      </c>
      <c r="M154">
        <v>0.40710753202438354</v>
      </c>
      <c r="N154">
        <v>0.38157665729522705</v>
      </c>
      <c r="O154">
        <v>0.36879667639732361</v>
      </c>
      <c r="P154">
        <v>0.38548165559768677</v>
      </c>
      <c r="Q154">
        <v>0.38478332757949829</v>
      </c>
      <c r="R154">
        <v>0.42513582110404968</v>
      </c>
      <c r="S154">
        <v>0.42230916023254395</v>
      </c>
      <c r="T154">
        <v>0.38538333773612976</v>
      </c>
      <c r="U154">
        <v>0.35846999287605286</v>
      </c>
      <c r="V154">
        <v>0.34542667865753174</v>
      </c>
      <c r="W154">
        <v>0.386700838804245</v>
      </c>
      <c r="X154">
        <v>0.41214248538017273</v>
      </c>
      <c r="Y154">
        <v>0.43244916200637817</v>
      </c>
      <c r="Z154">
        <v>0.46103417873382568</v>
      </c>
      <c r="AA154">
        <v>0.46915501356124878</v>
      </c>
      <c r="AB154">
        <v>0.39299249649047852</v>
      </c>
      <c r="AC154">
        <v>0.3454916775226593</v>
      </c>
      <c r="AD154">
        <v>0.33085668087005615</v>
      </c>
      <c r="AE154">
        <v>0.34849250316619873</v>
      </c>
      <c r="AF154">
        <v>0.31779000163078308</v>
      </c>
      <c r="AG154">
        <v>0.32324248552322388</v>
      </c>
      <c r="AH154">
        <v>0.31892332434654236</v>
      </c>
      <c r="AI154">
        <v>0.38228932023048401</v>
      </c>
      <c r="AJ154">
        <v>0.37792107462882996</v>
      </c>
      <c r="AK154">
        <v>0.35305875539779663</v>
      </c>
      <c r="AL154">
        <v>0.36045587062835693</v>
      </c>
      <c r="AM154">
        <v>0.38596612215042114</v>
      </c>
      <c r="AN154">
        <v>0.38845950365066528</v>
      </c>
      <c r="AO154">
        <v>0.39889839291572571</v>
      </c>
      <c r="AP154">
        <v>0.43814998865127563</v>
      </c>
      <c r="AQ154">
        <v>0.45004156231880188</v>
      </c>
      <c r="AR154">
        <v>0.43362033367156982</v>
      </c>
      <c r="AS154">
        <v>0.37723332643508911</v>
      </c>
      <c r="AT154">
        <v>0.34466317296028137</v>
      </c>
      <c r="AU154">
        <v>0.34577739238739014</v>
      </c>
      <c r="AV154">
        <v>0.34089389443397522</v>
      </c>
      <c r="AW154">
        <v>0.31167501211166382</v>
      </c>
      <c r="AX154" t="e">
        <v>#N/A</v>
      </c>
      <c r="AY154" t="e">
        <v>#N/A</v>
      </c>
      <c r="AZ154" t="e">
        <v>#N/A</v>
      </c>
      <c r="BA154" t="e">
        <v>#N/A</v>
      </c>
      <c r="BB154" t="e">
        <v>#N/A</v>
      </c>
      <c r="BC154" t="e">
        <v>#N/A</v>
      </c>
      <c r="BD154" t="e">
        <v>#N/A</v>
      </c>
      <c r="BE154" t="e">
        <v>#N/A</v>
      </c>
      <c r="BF154" t="e">
        <v>#N/A</v>
      </c>
    </row>
    <row r="155" spans="1:58" x14ac:dyDescent="0.35">
      <c r="A155" t="s">
        <v>274</v>
      </c>
      <c r="B155" t="e">
        <v>#N/A</v>
      </c>
      <c r="C155" t="e">
        <v>#N/A</v>
      </c>
      <c r="D155" t="e">
        <v>#N/A</v>
      </c>
      <c r="E155" t="e">
        <v>#N/A</v>
      </c>
      <c r="F155" t="e">
        <v>#N/A</v>
      </c>
      <c r="G155" t="e">
        <v>#N/A</v>
      </c>
      <c r="H155" t="e">
        <v>#N/A</v>
      </c>
      <c r="I155" t="e">
        <v>#N/A</v>
      </c>
      <c r="J155" t="e">
        <v>#N/A</v>
      </c>
      <c r="K155" t="e">
        <v>#N/A</v>
      </c>
      <c r="L155" t="e">
        <v>#N/A</v>
      </c>
      <c r="M155" t="e">
        <v>#N/A</v>
      </c>
      <c r="N155" t="e">
        <v>#N/A</v>
      </c>
      <c r="O155" t="e">
        <v>#N/A</v>
      </c>
      <c r="P155" t="e">
        <v>#N/A</v>
      </c>
      <c r="Q155" t="e">
        <v>#N/A</v>
      </c>
      <c r="R155" t="e">
        <v>#N/A</v>
      </c>
      <c r="S155" t="e">
        <v>#N/A</v>
      </c>
      <c r="T155" t="e">
        <v>#N/A</v>
      </c>
      <c r="U155" t="e">
        <v>#N/A</v>
      </c>
      <c r="V155" t="e">
        <v>#N/A</v>
      </c>
      <c r="W155" t="e">
        <v>#N/A</v>
      </c>
      <c r="X155" t="e">
        <v>#N/A</v>
      </c>
      <c r="Y155" t="e">
        <v>#N/A</v>
      </c>
      <c r="Z155" t="e">
        <v>#N/A</v>
      </c>
      <c r="AA155" t="e">
        <v>#N/A</v>
      </c>
      <c r="AB155" t="e">
        <v>#N/A</v>
      </c>
      <c r="AC155" t="e">
        <v>#N/A</v>
      </c>
      <c r="AD155" t="e">
        <v>#N/A</v>
      </c>
      <c r="AE155" t="e">
        <v>#N/A</v>
      </c>
      <c r="AF155" t="e">
        <v>#N/A</v>
      </c>
      <c r="AG155" t="e">
        <v>#N/A</v>
      </c>
      <c r="AH155" t="e">
        <v>#N/A</v>
      </c>
      <c r="AI155" t="e">
        <v>#N/A</v>
      </c>
      <c r="AJ155" t="e">
        <v>#N/A</v>
      </c>
      <c r="AK155" t="e">
        <v>#N/A</v>
      </c>
      <c r="AL155" t="e">
        <v>#N/A</v>
      </c>
      <c r="AM155" t="e">
        <v>#N/A</v>
      </c>
      <c r="AN155" t="e">
        <v>#N/A</v>
      </c>
      <c r="AO155" t="e">
        <v>#N/A</v>
      </c>
      <c r="AP155" t="e">
        <v>#N/A</v>
      </c>
      <c r="AQ155" t="e">
        <v>#N/A</v>
      </c>
      <c r="AR155" t="e">
        <v>#N/A</v>
      </c>
      <c r="AS155" t="e">
        <v>#N/A</v>
      </c>
      <c r="AT155" t="e">
        <v>#N/A</v>
      </c>
      <c r="AU155" t="e">
        <v>#N/A</v>
      </c>
      <c r="AV155" t="e">
        <v>#N/A</v>
      </c>
      <c r="AW155" t="e">
        <v>#N/A</v>
      </c>
      <c r="AX155" t="e">
        <v>#N/A</v>
      </c>
      <c r="AY155" t="e">
        <v>#N/A</v>
      </c>
      <c r="AZ155" t="e">
        <v>#N/A</v>
      </c>
      <c r="BA155" t="e">
        <v>#N/A</v>
      </c>
      <c r="BB155" t="e">
        <v>#N/A</v>
      </c>
      <c r="BC155" t="e">
        <v>#N/A</v>
      </c>
      <c r="BD155" t="e">
        <v>#N/A</v>
      </c>
      <c r="BE155" t="e">
        <v>#N/A</v>
      </c>
      <c r="BF155" t="e">
        <v>#N/A</v>
      </c>
    </row>
    <row r="156" spans="1:58" x14ac:dyDescent="0.35">
      <c r="A156" t="s">
        <v>275</v>
      </c>
      <c r="B156">
        <v>49.369911193847656</v>
      </c>
      <c r="C156">
        <v>49.369911193847656</v>
      </c>
      <c r="D156">
        <v>49.369911193847656</v>
      </c>
      <c r="E156">
        <v>49.369911193847656</v>
      </c>
      <c r="F156">
        <v>49.369911193847656</v>
      </c>
      <c r="G156">
        <v>49.369911193847656</v>
      </c>
      <c r="H156">
        <v>49.369911193847656</v>
      </c>
      <c r="I156">
        <v>49.369911193847656</v>
      </c>
      <c r="J156">
        <v>49.369911193847656</v>
      </c>
      <c r="K156">
        <v>51.941574096679688</v>
      </c>
      <c r="L156">
        <v>55.541900634765625</v>
      </c>
      <c r="M156">
        <v>55.426326751708984</v>
      </c>
      <c r="N156">
        <v>50.40533447265625</v>
      </c>
      <c r="O156">
        <v>44.577667236328125</v>
      </c>
      <c r="P156">
        <v>45.333332061767578</v>
      </c>
      <c r="Q156">
        <v>43.104251861572266</v>
      </c>
      <c r="R156">
        <v>45.022251129150391</v>
      </c>
      <c r="S156">
        <v>45.587081909179688</v>
      </c>
      <c r="T156">
        <v>46.162498474121094</v>
      </c>
      <c r="U156">
        <v>45.892501831054688</v>
      </c>
      <c r="V156">
        <v>45.914081573486328</v>
      </c>
      <c r="W156">
        <v>48.295833587646484</v>
      </c>
      <c r="X156">
        <v>51.7691650390625</v>
      </c>
      <c r="Y156">
        <v>54.811668395996094</v>
      </c>
      <c r="Z156">
        <v>63.803333282470703</v>
      </c>
      <c r="AA156">
        <v>77.084999084472656</v>
      </c>
      <c r="AB156">
        <v>74.375</v>
      </c>
      <c r="AC156">
        <v>73.878334045410156</v>
      </c>
      <c r="AD156">
        <v>75.260833740234375</v>
      </c>
      <c r="AE156">
        <v>83.051002502441406</v>
      </c>
      <c r="AF156">
        <v>80.609001159667969</v>
      </c>
      <c r="AG156">
        <v>81.945831298828125</v>
      </c>
      <c r="AH156">
        <v>87.026748657226563</v>
      </c>
      <c r="AI156">
        <v>120.80583190917969</v>
      </c>
      <c r="AJ156">
        <v>123.57499694824219</v>
      </c>
      <c r="AK156">
        <v>129.76832580566406</v>
      </c>
      <c r="AL156">
        <v>137.22166442871094</v>
      </c>
      <c r="AM156">
        <v>151.85333251953125</v>
      </c>
      <c r="AN156">
        <v>188.475830078125</v>
      </c>
      <c r="AO156">
        <v>209.51416015625</v>
      </c>
      <c r="AP156">
        <v>238.92333984375</v>
      </c>
      <c r="AQ156">
        <v>255.62916564941406</v>
      </c>
      <c r="AR156">
        <v>271.73916625976562</v>
      </c>
      <c r="AS156">
        <v>263.02999877929687</v>
      </c>
      <c r="AT156" t="e">
        <v>#N/A</v>
      </c>
      <c r="AU156">
        <v>265.5283203125</v>
      </c>
      <c r="AV156">
        <v>268.60000610351562</v>
      </c>
      <c r="AW156">
        <v>258.586669921875</v>
      </c>
      <c r="AX156">
        <v>238.20333862304688</v>
      </c>
      <c r="AY156">
        <v>262.3658447265625</v>
      </c>
      <c r="AZ156">
        <v>275.8941650390625</v>
      </c>
      <c r="BA156">
        <v>281.11834716796875</v>
      </c>
      <c r="BB156">
        <v>296.6199951171875</v>
      </c>
      <c r="BC156">
        <v>300.68167114257813</v>
      </c>
      <c r="BD156">
        <v>302.72500610351562</v>
      </c>
      <c r="BE156">
        <v>324.67166137695312</v>
      </c>
      <c r="BF156" t="e">
        <v>#N/A</v>
      </c>
    </row>
    <row r="157" spans="1:58" x14ac:dyDescent="0.35">
      <c r="A157" t="s">
        <v>276</v>
      </c>
      <c r="B157">
        <v>4.7618999481201172</v>
      </c>
      <c r="C157">
        <v>4.7618999481201172</v>
      </c>
      <c r="D157">
        <v>4.7618999481201172</v>
      </c>
      <c r="E157">
        <v>4.7618999481201172</v>
      </c>
      <c r="F157">
        <v>4.7618999481201172</v>
      </c>
      <c r="G157">
        <v>4.7618999481201172</v>
      </c>
      <c r="H157">
        <v>4.7618999481201172</v>
      </c>
      <c r="I157">
        <v>4.8280377388000488</v>
      </c>
      <c r="J157">
        <v>5.5555500984191895</v>
      </c>
      <c r="K157">
        <v>5.5555500984191895</v>
      </c>
      <c r="L157">
        <v>5.5555500984191895</v>
      </c>
      <c r="M157">
        <v>5.4857587814331055</v>
      </c>
      <c r="N157">
        <v>5.3385262489318848</v>
      </c>
      <c r="O157">
        <v>5.442265510559082</v>
      </c>
      <c r="P157">
        <v>5.7030749320983887</v>
      </c>
      <c r="Q157">
        <v>6.0267972946166992</v>
      </c>
      <c r="R157">
        <v>6.6815252304077148</v>
      </c>
      <c r="S157">
        <v>6.6073083877563477</v>
      </c>
      <c r="T157">
        <v>6.1632747650146484</v>
      </c>
      <c r="U157">
        <v>6.3081083297729492</v>
      </c>
      <c r="V157">
        <v>7.6842918395996094</v>
      </c>
      <c r="W157">
        <v>8.9365415573120117</v>
      </c>
      <c r="X157">
        <v>10.872550010681152</v>
      </c>
      <c r="Y157">
        <v>11.706199645996094</v>
      </c>
      <c r="Z157">
        <v>13.800333023071289</v>
      </c>
      <c r="AA157">
        <v>15.442482948303223</v>
      </c>
      <c r="AB157">
        <v>13.466358184814453</v>
      </c>
      <c r="AC157">
        <v>12.878216743469238</v>
      </c>
      <c r="AD157">
        <v>13.437725067138672</v>
      </c>
      <c r="AE157">
        <v>15.24976634979248</v>
      </c>
      <c r="AF157">
        <v>14.863466262817383</v>
      </c>
      <c r="AG157">
        <v>15.652308464050293</v>
      </c>
      <c r="AH157">
        <v>15.56320858001709</v>
      </c>
      <c r="AI157">
        <v>17.648025512695313</v>
      </c>
      <c r="AJ157">
        <v>17.960367202758789</v>
      </c>
      <c r="AK157">
        <v>17.386316299438477</v>
      </c>
      <c r="AL157">
        <v>17.948066711425781</v>
      </c>
      <c r="AM157">
        <v>21.057258605957031</v>
      </c>
      <c r="AN157">
        <v>23.992649078369141</v>
      </c>
      <c r="AO157">
        <v>25.185808181762695</v>
      </c>
      <c r="AP157">
        <v>26.249557495117187</v>
      </c>
      <c r="AQ157">
        <v>29.12925910949707</v>
      </c>
      <c r="AR157">
        <v>29.961999893188477</v>
      </c>
      <c r="AS157">
        <v>27.90147590637207</v>
      </c>
      <c r="AT157">
        <v>27.498516082763672</v>
      </c>
      <c r="AU157">
        <v>29.496232986450195</v>
      </c>
      <c r="AV157">
        <v>31.708066940307617</v>
      </c>
      <c r="AW157">
        <v>31.313655853271484</v>
      </c>
      <c r="AX157">
        <v>28.452836990356445</v>
      </c>
      <c r="AY157">
        <v>31.959800720214844</v>
      </c>
      <c r="AZ157">
        <v>30.784400939941406</v>
      </c>
      <c r="BA157">
        <v>28.705949783325195</v>
      </c>
      <c r="BB157">
        <v>30.049972534179688</v>
      </c>
      <c r="BC157">
        <v>30.701358795166016</v>
      </c>
      <c r="BD157">
        <v>30.621616363525391</v>
      </c>
      <c r="BE157">
        <v>35.05670166015625</v>
      </c>
      <c r="BF157" t="e">
        <v>#N/A</v>
      </c>
    </row>
    <row r="158" spans="1:58" x14ac:dyDescent="0.35">
      <c r="A158" t="s">
        <v>277</v>
      </c>
      <c r="B158">
        <v>1.2500000186264515E-2</v>
      </c>
      <c r="C158">
        <v>1.2500000186264515E-2</v>
      </c>
      <c r="D158">
        <v>1.2500000186264515E-2</v>
      </c>
      <c r="E158">
        <v>1.2500000186264515E-2</v>
      </c>
      <c r="F158">
        <v>1.2500000186264515E-2</v>
      </c>
      <c r="G158">
        <v>1.2500000186264515E-2</v>
      </c>
      <c r="H158">
        <v>1.2500000186264515E-2</v>
      </c>
      <c r="I158">
        <v>1.2500000186264515E-2</v>
      </c>
      <c r="J158">
        <v>1.2500000186264515E-2</v>
      </c>
      <c r="K158">
        <v>1.2500000186264515E-2</v>
      </c>
      <c r="L158">
        <v>1.2500000186264515E-2</v>
      </c>
      <c r="M158">
        <v>1.2500000186264515E-2</v>
      </c>
      <c r="N158">
        <v>1.250002346932888E-2</v>
      </c>
      <c r="O158">
        <v>1.2499951757490635E-2</v>
      </c>
      <c r="P158">
        <v>1.2499968521296978E-2</v>
      </c>
      <c r="Q158">
        <v>1.2500000186264515E-2</v>
      </c>
      <c r="R158">
        <v>1.5425849705934525E-2</v>
      </c>
      <c r="S158">
        <v>2.2572867572307587E-2</v>
      </c>
      <c r="T158">
        <v>2.2767283022403717E-2</v>
      </c>
      <c r="U158">
        <v>2.2805383428931236E-2</v>
      </c>
      <c r="V158">
        <v>2.2951008751988411E-2</v>
      </c>
      <c r="W158">
        <v>2.451460063457489E-2</v>
      </c>
      <c r="X158">
        <v>5.6401699781417847E-2</v>
      </c>
      <c r="Y158">
        <v>0.12009358406066895</v>
      </c>
      <c r="Z158">
        <v>0.16782757639884949</v>
      </c>
      <c r="AA158">
        <v>0.25687158107757568</v>
      </c>
      <c r="AB158">
        <v>0.61177259683609009</v>
      </c>
      <c r="AC158">
        <v>1.3781825304031372</v>
      </c>
      <c r="AD158">
        <v>2.2731049060821533</v>
      </c>
      <c r="AE158">
        <v>2.4614725112915039</v>
      </c>
      <c r="AF158">
        <v>2.8125991821289062</v>
      </c>
      <c r="AG158">
        <v>3.0184299945831299</v>
      </c>
      <c r="AH158">
        <v>3.0948982238769531</v>
      </c>
      <c r="AI158">
        <v>3.1156165599822998</v>
      </c>
      <c r="AJ158">
        <v>3.3751165866851807</v>
      </c>
      <c r="AK158">
        <v>6.4194250106811523</v>
      </c>
      <c r="AL158">
        <v>7.5994482040405273</v>
      </c>
      <c r="AM158">
        <v>7.9184598922729492</v>
      </c>
      <c r="AN158">
        <v>9.1360416412353516</v>
      </c>
      <c r="AO158">
        <v>9.5603971481323242</v>
      </c>
      <c r="AP158">
        <v>9.4555587768554687</v>
      </c>
      <c r="AQ158">
        <v>9.342341423034668</v>
      </c>
      <c r="AR158">
        <v>9.6559581756591797</v>
      </c>
      <c r="AS158">
        <v>10.789019584655762</v>
      </c>
      <c r="AT158">
        <v>11.285966873168945</v>
      </c>
      <c r="AU158">
        <v>10.897891998291016</v>
      </c>
      <c r="AV158">
        <v>10.89924144744873</v>
      </c>
      <c r="AW158">
        <v>10.928192138671875</v>
      </c>
      <c r="AX158">
        <v>11.129716873168945</v>
      </c>
      <c r="AY158">
        <v>13.51347541809082</v>
      </c>
      <c r="AZ158">
        <v>12.636008262634277</v>
      </c>
      <c r="BA158">
        <v>12.423324584960938</v>
      </c>
      <c r="BB158">
        <v>13.169458389282227</v>
      </c>
      <c r="BC158">
        <v>12.771991729736328</v>
      </c>
      <c r="BD158">
        <v>13.292449951171875</v>
      </c>
      <c r="BE158">
        <v>15.8482666015625</v>
      </c>
      <c r="BF158" t="e">
        <v>#N/A</v>
      </c>
    </row>
    <row r="159" spans="1:58" x14ac:dyDescent="0.35">
      <c r="A159" t="s">
        <v>278</v>
      </c>
      <c r="B159">
        <v>1</v>
      </c>
      <c r="C159">
        <v>1</v>
      </c>
      <c r="D159">
        <v>1</v>
      </c>
      <c r="E159">
        <v>1</v>
      </c>
      <c r="F159">
        <v>1</v>
      </c>
      <c r="G159">
        <v>1</v>
      </c>
      <c r="H159">
        <v>1</v>
      </c>
      <c r="I159">
        <v>1</v>
      </c>
      <c r="J159">
        <v>1</v>
      </c>
      <c r="K159">
        <v>1</v>
      </c>
      <c r="L159">
        <v>1</v>
      </c>
      <c r="M159">
        <v>1</v>
      </c>
      <c r="N159">
        <v>1</v>
      </c>
      <c r="O159">
        <v>1</v>
      </c>
      <c r="P159">
        <v>1</v>
      </c>
      <c r="Q159">
        <v>1</v>
      </c>
      <c r="R159">
        <v>1</v>
      </c>
      <c r="S159">
        <v>1</v>
      </c>
      <c r="T159">
        <v>1</v>
      </c>
      <c r="U159">
        <v>1</v>
      </c>
      <c r="V159">
        <v>1</v>
      </c>
      <c r="W159">
        <v>1</v>
      </c>
      <c r="X159">
        <v>1</v>
      </c>
      <c r="Y159">
        <v>1</v>
      </c>
      <c r="Z159">
        <v>1</v>
      </c>
      <c r="AA159">
        <v>1</v>
      </c>
      <c r="AB159">
        <v>1</v>
      </c>
      <c r="AC159">
        <v>1</v>
      </c>
      <c r="AD159">
        <v>1</v>
      </c>
      <c r="AE159">
        <v>1</v>
      </c>
      <c r="AF159">
        <v>1</v>
      </c>
      <c r="AG159">
        <v>1</v>
      </c>
      <c r="AH159">
        <v>1</v>
      </c>
      <c r="AI159">
        <v>1</v>
      </c>
      <c r="AJ159">
        <v>1</v>
      </c>
      <c r="AK159">
        <v>1</v>
      </c>
      <c r="AL159">
        <v>1</v>
      </c>
      <c r="AM159">
        <v>1</v>
      </c>
      <c r="AN159">
        <v>1</v>
      </c>
      <c r="AO159">
        <v>1</v>
      </c>
      <c r="AP159">
        <v>1</v>
      </c>
      <c r="AQ159">
        <v>1</v>
      </c>
      <c r="AR159">
        <v>1</v>
      </c>
      <c r="AS159">
        <v>1</v>
      </c>
      <c r="AT159">
        <v>1</v>
      </c>
      <c r="AU159">
        <v>1</v>
      </c>
      <c r="AV159">
        <v>1</v>
      </c>
      <c r="AW159">
        <v>1</v>
      </c>
      <c r="AX159">
        <v>1</v>
      </c>
      <c r="AY159">
        <v>1</v>
      </c>
      <c r="AZ159">
        <v>1</v>
      </c>
      <c r="BA159">
        <v>1</v>
      </c>
      <c r="BB159">
        <v>1</v>
      </c>
      <c r="BC159">
        <v>1</v>
      </c>
      <c r="BD159">
        <v>1</v>
      </c>
      <c r="BE159">
        <v>1</v>
      </c>
      <c r="BF159" t="e">
        <v>#N/A</v>
      </c>
    </row>
    <row r="160" spans="1:58" x14ac:dyDescent="0.35">
      <c r="A160" t="s">
        <v>35</v>
      </c>
      <c r="B160" t="e">
        <v>#N/A</v>
      </c>
      <c r="C160" t="e">
        <v>#N/A</v>
      </c>
      <c r="D160" t="e">
        <v>#N/A</v>
      </c>
      <c r="E160" t="e">
        <v>#N/A</v>
      </c>
      <c r="F160" t="e">
        <v>#N/A</v>
      </c>
      <c r="G160" t="e">
        <v>#N/A</v>
      </c>
      <c r="H160" t="e">
        <v>#N/A</v>
      </c>
      <c r="I160" t="e">
        <v>#N/A</v>
      </c>
      <c r="J160" t="e">
        <v>#N/A</v>
      </c>
      <c r="K160" t="e">
        <v>#N/A</v>
      </c>
      <c r="L160" t="e">
        <v>#N/A</v>
      </c>
      <c r="M160" t="e">
        <v>#N/A</v>
      </c>
      <c r="N160" t="e">
        <v>#N/A</v>
      </c>
      <c r="O160" t="e">
        <v>#N/A</v>
      </c>
      <c r="P160" t="e">
        <v>#N/A</v>
      </c>
      <c r="Q160" t="e">
        <v>#N/A</v>
      </c>
      <c r="R160" t="e">
        <v>#N/A</v>
      </c>
      <c r="S160" t="e">
        <v>#N/A</v>
      </c>
      <c r="T160" t="e">
        <v>#N/A</v>
      </c>
      <c r="U160" t="e">
        <v>#N/A</v>
      </c>
      <c r="V160" t="e">
        <v>#N/A</v>
      </c>
      <c r="W160" t="e">
        <v>#N/A</v>
      </c>
      <c r="X160" t="e">
        <v>#N/A</v>
      </c>
      <c r="Y160" t="e">
        <v>#N/A</v>
      </c>
      <c r="Z160" t="e">
        <v>#N/A</v>
      </c>
      <c r="AA160" t="e">
        <v>#N/A</v>
      </c>
      <c r="AB160" t="e">
        <v>#N/A</v>
      </c>
      <c r="AC160" t="e">
        <v>#N/A</v>
      </c>
      <c r="AD160" t="e">
        <v>#N/A</v>
      </c>
      <c r="AE160" t="e">
        <v>#N/A</v>
      </c>
      <c r="AF160" t="e">
        <v>#N/A</v>
      </c>
      <c r="AG160" t="e">
        <v>#N/A</v>
      </c>
      <c r="AH160" t="e">
        <v>#N/A</v>
      </c>
      <c r="AI160" t="e">
        <v>#N/A</v>
      </c>
      <c r="AJ160" t="e">
        <v>#N/A</v>
      </c>
      <c r="AK160" t="e">
        <v>#N/A</v>
      </c>
      <c r="AL160" t="e">
        <v>#N/A</v>
      </c>
      <c r="AM160" t="e">
        <v>#N/A</v>
      </c>
      <c r="AN160" t="e">
        <v>#N/A</v>
      </c>
      <c r="AO160" t="e">
        <v>#N/A</v>
      </c>
      <c r="AP160" t="e">
        <v>#N/A</v>
      </c>
      <c r="AQ160" t="e">
        <v>#N/A</v>
      </c>
      <c r="AR160" t="e">
        <v>#N/A</v>
      </c>
      <c r="AS160" t="e">
        <v>#N/A</v>
      </c>
      <c r="AT160" t="e">
        <v>#N/A</v>
      </c>
      <c r="AU160" t="e">
        <v>#N/A</v>
      </c>
      <c r="AV160" t="e">
        <v>#N/A</v>
      </c>
      <c r="AW160" t="e">
        <v>#N/A</v>
      </c>
      <c r="AX160" t="e">
        <v>#N/A</v>
      </c>
      <c r="AY160" t="e">
        <v>#N/A</v>
      </c>
      <c r="AZ160" t="e">
        <v>#N/A</v>
      </c>
      <c r="BA160" t="e">
        <v>#N/A</v>
      </c>
      <c r="BB160" t="e">
        <v>#N/A</v>
      </c>
      <c r="BC160" t="e">
        <v>#N/A</v>
      </c>
      <c r="BD160" t="e">
        <v>#N/A</v>
      </c>
      <c r="BE160" t="e">
        <v>#N/A</v>
      </c>
      <c r="BF160" t="e">
        <v>#N/A</v>
      </c>
    </row>
    <row r="161" spans="1:58" x14ac:dyDescent="0.35">
      <c r="A161" t="s">
        <v>173</v>
      </c>
      <c r="B161" t="e">
        <v>#N/A</v>
      </c>
      <c r="C161" t="e">
        <v>#N/A</v>
      </c>
      <c r="D161" t="e">
        <v>#N/A</v>
      </c>
      <c r="E161" t="e">
        <v>#N/A</v>
      </c>
      <c r="F161" t="e">
        <v>#N/A</v>
      </c>
      <c r="G161" t="e">
        <v>#N/A</v>
      </c>
      <c r="H161" t="e">
        <v>#N/A</v>
      </c>
      <c r="I161" t="e">
        <v>#N/A</v>
      </c>
      <c r="J161" t="e">
        <v>#N/A</v>
      </c>
      <c r="K161" t="e">
        <v>#N/A</v>
      </c>
      <c r="L161" t="e">
        <v>#N/A</v>
      </c>
      <c r="M161" t="e">
        <v>#N/A</v>
      </c>
      <c r="N161" t="e">
        <v>#N/A</v>
      </c>
      <c r="O161" t="e">
        <v>#N/A</v>
      </c>
      <c r="P161" t="e">
        <v>#N/A</v>
      </c>
      <c r="Q161" t="e">
        <v>#N/A</v>
      </c>
      <c r="R161" t="e">
        <v>#N/A</v>
      </c>
      <c r="S161" t="e">
        <v>#N/A</v>
      </c>
      <c r="T161" t="e">
        <v>#N/A</v>
      </c>
      <c r="U161" t="e">
        <v>#N/A</v>
      </c>
      <c r="V161" t="e">
        <v>#N/A</v>
      </c>
      <c r="W161" t="e">
        <v>#N/A</v>
      </c>
      <c r="X161" t="e">
        <v>#N/A</v>
      </c>
      <c r="Y161" t="e">
        <v>#N/A</v>
      </c>
      <c r="Z161" t="e">
        <v>#N/A</v>
      </c>
      <c r="AA161" t="e">
        <v>#N/A</v>
      </c>
      <c r="AB161" t="e">
        <v>#N/A</v>
      </c>
      <c r="AC161" t="e">
        <v>#N/A</v>
      </c>
      <c r="AD161" t="e">
        <v>#N/A</v>
      </c>
      <c r="AE161" t="e">
        <v>#N/A</v>
      </c>
      <c r="AF161" t="e">
        <v>#N/A</v>
      </c>
      <c r="AG161" t="e">
        <v>#N/A</v>
      </c>
      <c r="AH161" t="e">
        <v>#N/A</v>
      </c>
      <c r="AI161" t="e">
        <v>#N/A</v>
      </c>
      <c r="AJ161" t="e">
        <v>#N/A</v>
      </c>
      <c r="AK161" t="e">
        <v>#N/A</v>
      </c>
      <c r="AL161" t="e">
        <v>#N/A</v>
      </c>
      <c r="AM161" t="e">
        <v>#N/A</v>
      </c>
      <c r="AN161" t="e">
        <v>#N/A</v>
      </c>
      <c r="AO161" t="e">
        <v>#N/A</v>
      </c>
      <c r="AP161" t="e">
        <v>#N/A</v>
      </c>
      <c r="AQ161" t="e">
        <v>#N/A</v>
      </c>
      <c r="AR161" t="e">
        <v>#N/A</v>
      </c>
      <c r="AS161" t="e">
        <v>#N/A</v>
      </c>
      <c r="AT161" t="e">
        <v>#N/A</v>
      </c>
      <c r="AU161" t="e">
        <v>#N/A</v>
      </c>
      <c r="AV161" t="e">
        <v>#N/A</v>
      </c>
      <c r="AW161" t="e">
        <v>#N/A</v>
      </c>
      <c r="AX161" t="e">
        <v>#N/A</v>
      </c>
      <c r="AY161" t="e">
        <v>#N/A</v>
      </c>
      <c r="AZ161" t="e">
        <v>#N/A</v>
      </c>
      <c r="BA161" t="e">
        <v>#N/A</v>
      </c>
      <c r="BB161" t="e">
        <v>#N/A</v>
      </c>
      <c r="BC161" t="e">
        <v>#N/A</v>
      </c>
      <c r="BD161" t="e">
        <v>#N/A</v>
      </c>
      <c r="BE161" t="e">
        <v>#N/A</v>
      </c>
      <c r="BF161" t="e">
        <v>#N/A</v>
      </c>
    </row>
    <row r="162" spans="1:58" x14ac:dyDescent="0.35">
      <c r="A162" t="s">
        <v>174</v>
      </c>
      <c r="B162" t="e">
        <v>#N/A</v>
      </c>
      <c r="C162" t="e">
        <v>#N/A</v>
      </c>
      <c r="D162" t="e">
        <v>#N/A</v>
      </c>
      <c r="E162" t="e">
        <v>#N/A</v>
      </c>
      <c r="F162" t="e">
        <v>#N/A</v>
      </c>
      <c r="G162" t="e">
        <v>#N/A</v>
      </c>
      <c r="H162" t="e">
        <v>#N/A</v>
      </c>
      <c r="I162" t="e">
        <v>#N/A</v>
      </c>
      <c r="J162" t="e">
        <v>#N/A</v>
      </c>
      <c r="K162" t="e">
        <v>#N/A</v>
      </c>
      <c r="L162" t="e">
        <v>#N/A</v>
      </c>
      <c r="M162" t="e">
        <v>#N/A</v>
      </c>
      <c r="N162" t="e">
        <v>#N/A</v>
      </c>
      <c r="O162" t="e">
        <v>#N/A</v>
      </c>
      <c r="P162" t="e">
        <v>#N/A</v>
      </c>
      <c r="Q162" t="e">
        <v>#N/A</v>
      </c>
      <c r="R162" t="e">
        <v>#N/A</v>
      </c>
      <c r="S162" t="e">
        <v>#N/A</v>
      </c>
      <c r="T162" t="e">
        <v>#N/A</v>
      </c>
      <c r="U162" t="e">
        <v>#N/A</v>
      </c>
      <c r="V162" t="e">
        <v>#N/A</v>
      </c>
      <c r="W162" t="e">
        <v>#N/A</v>
      </c>
      <c r="X162" t="e">
        <v>#N/A</v>
      </c>
      <c r="Y162" t="e">
        <v>#N/A</v>
      </c>
      <c r="Z162" t="e">
        <v>#N/A</v>
      </c>
      <c r="AA162" t="e">
        <v>#N/A</v>
      </c>
      <c r="AB162" t="e">
        <v>#N/A</v>
      </c>
      <c r="AC162" t="e">
        <v>#N/A</v>
      </c>
      <c r="AD162" t="e">
        <v>#N/A</v>
      </c>
      <c r="AE162" t="e">
        <v>#N/A</v>
      </c>
      <c r="AF162" t="e">
        <v>#N/A</v>
      </c>
      <c r="AG162" t="e">
        <v>#N/A</v>
      </c>
      <c r="AH162" t="e">
        <v>#N/A</v>
      </c>
      <c r="AI162" t="e">
        <v>#N/A</v>
      </c>
      <c r="AJ162" t="e">
        <v>#N/A</v>
      </c>
      <c r="AK162" t="e">
        <v>#N/A</v>
      </c>
      <c r="AL162" t="e">
        <v>#N/A</v>
      </c>
      <c r="AM162" t="e">
        <v>#N/A</v>
      </c>
      <c r="AN162" t="e">
        <v>#N/A</v>
      </c>
      <c r="AO162" t="e">
        <v>#N/A</v>
      </c>
      <c r="AP162" t="e">
        <v>#N/A</v>
      </c>
      <c r="AQ162" t="e">
        <v>#N/A</v>
      </c>
      <c r="AR162" t="e">
        <v>#N/A</v>
      </c>
      <c r="AS162" t="e">
        <v>#N/A</v>
      </c>
      <c r="AT162" t="e">
        <v>#N/A</v>
      </c>
      <c r="AU162" t="e">
        <v>#N/A</v>
      </c>
      <c r="AV162" t="e">
        <v>#N/A</v>
      </c>
      <c r="AW162" t="e">
        <v>#N/A</v>
      </c>
      <c r="AX162" t="e">
        <v>#N/A</v>
      </c>
      <c r="AY162" t="e">
        <v>#N/A</v>
      </c>
      <c r="AZ162" t="e">
        <v>#N/A</v>
      </c>
      <c r="BA162" t="e">
        <v>#N/A</v>
      </c>
      <c r="BB162" t="e">
        <v>#N/A</v>
      </c>
      <c r="BC162" t="e">
        <v>#N/A</v>
      </c>
      <c r="BD162" t="e">
        <v>#N/A</v>
      </c>
      <c r="BE162" t="e">
        <v>#N/A</v>
      </c>
      <c r="BF162" t="e">
        <v>#N/A</v>
      </c>
    </row>
    <row r="163" spans="1:58" x14ac:dyDescent="0.35">
      <c r="A163" t="s">
        <v>175</v>
      </c>
      <c r="B163" t="e">
        <v>#N/A</v>
      </c>
      <c r="C163" t="e">
        <v>#N/A</v>
      </c>
      <c r="D163" t="e">
        <v>#N/A</v>
      </c>
      <c r="E163" t="e">
        <v>#N/A</v>
      </c>
      <c r="F163" t="e">
        <v>#N/A</v>
      </c>
      <c r="G163" t="e">
        <v>#N/A</v>
      </c>
      <c r="H163" t="e">
        <v>#N/A</v>
      </c>
      <c r="I163" t="e">
        <v>#N/A</v>
      </c>
      <c r="J163" t="e">
        <v>#N/A</v>
      </c>
      <c r="K163" t="e">
        <v>#N/A</v>
      </c>
      <c r="L163" t="e">
        <v>#N/A</v>
      </c>
      <c r="M163" t="e">
        <v>#N/A</v>
      </c>
      <c r="N163" t="e">
        <v>#N/A</v>
      </c>
      <c r="O163" t="e">
        <v>#N/A</v>
      </c>
      <c r="P163" t="e">
        <v>#N/A</v>
      </c>
      <c r="Q163" t="e">
        <v>#N/A</v>
      </c>
      <c r="R163" t="e">
        <v>#N/A</v>
      </c>
      <c r="S163" t="e">
        <v>#N/A</v>
      </c>
      <c r="T163" t="e">
        <v>#N/A</v>
      </c>
      <c r="U163" t="e">
        <v>#N/A</v>
      </c>
      <c r="V163" t="e">
        <v>#N/A</v>
      </c>
      <c r="W163" t="e">
        <v>#N/A</v>
      </c>
      <c r="X163" t="e">
        <v>#N/A</v>
      </c>
      <c r="Y163" t="e">
        <v>#N/A</v>
      </c>
      <c r="Z163" t="e">
        <v>#N/A</v>
      </c>
      <c r="AA163" t="e">
        <v>#N/A</v>
      </c>
      <c r="AB163" t="e">
        <v>#N/A</v>
      </c>
      <c r="AC163" t="e">
        <v>#N/A</v>
      </c>
      <c r="AD163" t="e">
        <v>#N/A</v>
      </c>
      <c r="AE163" t="e">
        <v>#N/A</v>
      </c>
      <c r="AF163" t="e">
        <v>#N/A</v>
      </c>
      <c r="AG163" t="e">
        <v>#N/A</v>
      </c>
      <c r="AH163" t="e">
        <v>#N/A</v>
      </c>
      <c r="AI163" t="e">
        <v>#N/A</v>
      </c>
      <c r="AJ163" t="e">
        <v>#N/A</v>
      </c>
      <c r="AK163" t="e">
        <v>#N/A</v>
      </c>
      <c r="AL163" t="e">
        <v>#N/A</v>
      </c>
      <c r="AM163" t="e">
        <v>#N/A</v>
      </c>
      <c r="AN163" t="e">
        <v>#N/A</v>
      </c>
      <c r="AO163" t="e">
        <v>#N/A</v>
      </c>
      <c r="AP163" t="e">
        <v>#N/A</v>
      </c>
      <c r="AQ163" t="e">
        <v>#N/A</v>
      </c>
      <c r="AR163" t="e">
        <v>#N/A</v>
      </c>
      <c r="AS163" t="e">
        <v>#N/A</v>
      </c>
      <c r="AT163" t="e">
        <v>#N/A</v>
      </c>
      <c r="AU163" t="e">
        <v>#N/A</v>
      </c>
      <c r="AV163" t="e">
        <v>#N/A</v>
      </c>
      <c r="AW163" t="e">
        <v>#N/A</v>
      </c>
      <c r="AX163" t="e">
        <v>#N/A</v>
      </c>
      <c r="AY163" t="e">
        <v>#N/A</v>
      </c>
      <c r="AZ163" t="e">
        <v>#N/A</v>
      </c>
      <c r="BA163" t="e">
        <v>#N/A</v>
      </c>
      <c r="BB163" t="e">
        <v>#N/A</v>
      </c>
      <c r="BC163" t="e">
        <v>#N/A</v>
      </c>
      <c r="BD163" t="e">
        <v>#N/A</v>
      </c>
      <c r="BE163" t="e">
        <v>#N/A</v>
      </c>
      <c r="BF163" t="e">
        <v>#N/A</v>
      </c>
    </row>
    <row r="164" spans="1:58" x14ac:dyDescent="0.35">
      <c r="A164" t="s">
        <v>279</v>
      </c>
      <c r="B164" t="e">
        <v>#N/A</v>
      </c>
      <c r="C164" t="e">
        <v>#N/A</v>
      </c>
      <c r="D164" t="e">
        <v>#N/A</v>
      </c>
      <c r="E164" t="e">
        <v>#N/A</v>
      </c>
      <c r="F164" t="e">
        <v>#N/A</v>
      </c>
      <c r="G164" t="e">
        <v>#N/A</v>
      </c>
      <c r="H164" t="e">
        <v>#N/A</v>
      </c>
      <c r="I164" t="e">
        <v>#N/A</v>
      </c>
      <c r="J164" t="e">
        <v>#N/A</v>
      </c>
      <c r="K164" t="e">
        <v>#N/A</v>
      </c>
      <c r="L164" t="e">
        <v>#N/A</v>
      </c>
      <c r="M164" t="e">
        <v>#N/A</v>
      </c>
      <c r="N164" t="e">
        <v>#N/A</v>
      </c>
      <c r="O164" t="e">
        <v>#N/A</v>
      </c>
      <c r="P164" t="e">
        <v>#N/A</v>
      </c>
      <c r="Q164" t="e">
        <v>#N/A</v>
      </c>
      <c r="R164" t="e">
        <v>#N/A</v>
      </c>
      <c r="S164" t="e">
        <v>#N/A</v>
      </c>
      <c r="T164" t="e">
        <v>#N/A</v>
      </c>
      <c r="U164" t="e">
        <v>#N/A</v>
      </c>
      <c r="V164" t="e">
        <v>#N/A</v>
      </c>
      <c r="W164" t="e">
        <v>#N/A</v>
      </c>
      <c r="X164" t="e">
        <v>#N/A</v>
      </c>
      <c r="Y164" t="e">
        <v>#N/A</v>
      </c>
      <c r="Z164" t="e">
        <v>#N/A</v>
      </c>
      <c r="AA164" t="e">
        <v>#N/A</v>
      </c>
      <c r="AB164" t="e">
        <v>#N/A</v>
      </c>
      <c r="AC164" t="e">
        <v>#N/A</v>
      </c>
      <c r="AD164" t="e">
        <v>#N/A</v>
      </c>
      <c r="AE164" t="e">
        <v>#N/A</v>
      </c>
      <c r="AF164" t="e">
        <v>#N/A</v>
      </c>
      <c r="AG164" t="e">
        <v>#N/A</v>
      </c>
      <c r="AH164" t="e">
        <v>#N/A</v>
      </c>
      <c r="AI164" t="e">
        <v>#N/A</v>
      </c>
      <c r="AJ164" t="e">
        <v>#N/A</v>
      </c>
      <c r="AK164">
        <v>4.4958000183105469</v>
      </c>
      <c r="AL164">
        <v>4.6044831275939941</v>
      </c>
      <c r="AM164">
        <v>4.6235833168029785</v>
      </c>
      <c r="AN164">
        <v>5.3706998825073242</v>
      </c>
      <c r="AO164">
        <v>10.51580810546875</v>
      </c>
      <c r="AP164">
        <v>12.434216499328613</v>
      </c>
      <c r="AQ164">
        <v>12.865141868591309</v>
      </c>
      <c r="AR164">
        <v>13.570497512817383</v>
      </c>
      <c r="AS164">
        <v>13.944883346557617</v>
      </c>
      <c r="AT164">
        <v>12.329716682434082</v>
      </c>
      <c r="AU164">
        <v>12.599624633789063</v>
      </c>
      <c r="AV164">
        <v>13.131058692932129</v>
      </c>
      <c r="AW164">
        <v>12.139945030212402</v>
      </c>
      <c r="AX164">
        <v>10.392044067382812</v>
      </c>
      <c r="AY164">
        <v>11.109575271606445</v>
      </c>
      <c r="AZ164">
        <v>12.369260787963867</v>
      </c>
      <c r="BA164">
        <v>11.738612174987793</v>
      </c>
      <c r="BB164">
        <v>12.11143684387207</v>
      </c>
      <c r="BC164">
        <v>12.586756706237793</v>
      </c>
      <c r="BD164">
        <v>14.035630226135254</v>
      </c>
      <c r="BE164">
        <v>18.818475723266602</v>
      </c>
      <c r="BF164" t="e">
        <v>#N/A</v>
      </c>
    </row>
    <row r="165" spans="1:58" x14ac:dyDescent="0.35">
      <c r="A165" t="s">
        <v>280</v>
      </c>
      <c r="B165" t="e">
        <v>#N/A</v>
      </c>
      <c r="C165" t="e">
        <v>#N/A</v>
      </c>
      <c r="D165" t="e">
        <v>#N/A</v>
      </c>
      <c r="E165" t="e">
        <v>#N/A</v>
      </c>
      <c r="F165" t="e">
        <v>#N/A</v>
      </c>
      <c r="G165" t="e">
        <v>#N/A</v>
      </c>
      <c r="H165" t="e">
        <v>#N/A</v>
      </c>
      <c r="I165" t="e">
        <v>#N/A</v>
      </c>
      <c r="J165" t="e">
        <v>#N/A</v>
      </c>
      <c r="K165" t="e">
        <v>#N/A</v>
      </c>
      <c r="L165" t="e">
        <v>#N/A</v>
      </c>
      <c r="M165" t="e">
        <v>#N/A</v>
      </c>
      <c r="N165" t="e">
        <v>#N/A</v>
      </c>
      <c r="O165" t="e">
        <v>#N/A</v>
      </c>
      <c r="P165" t="e">
        <v>#N/A</v>
      </c>
      <c r="Q165" t="e">
        <v>#N/A</v>
      </c>
      <c r="R165" t="e">
        <v>#N/A</v>
      </c>
      <c r="S165" t="e">
        <v>#N/A</v>
      </c>
      <c r="T165" t="e">
        <v>#N/A</v>
      </c>
      <c r="U165" t="e">
        <v>#N/A</v>
      </c>
      <c r="V165" t="e">
        <v>#N/A</v>
      </c>
      <c r="W165" t="e">
        <v>#N/A</v>
      </c>
      <c r="X165" t="e">
        <v>#N/A</v>
      </c>
      <c r="Y165" t="e">
        <v>#N/A</v>
      </c>
      <c r="Z165" t="e">
        <v>#N/A</v>
      </c>
      <c r="AA165" t="e">
        <v>#N/A</v>
      </c>
      <c r="AB165" t="e">
        <v>#N/A</v>
      </c>
      <c r="AC165" t="e">
        <v>#N/A</v>
      </c>
      <c r="AD165" t="e">
        <v>#N/A</v>
      </c>
      <c r="AE165" t="e">
        <v>#N/A</v>
      </c>
      <c r="AF165" t="e">
        <v>#N/A</v>
      </c>
      <c r="AG165" t="e">
        <v>#N/A</v>
      </c>
      <c r="AH165" t="e">
        <v>#N/A</v>
      </c>
      <c r="AI165" t="e">
        <v>#N/A</v>
      </c>
      <c r="AJ165" t="e">
        <v>#N/A</v>
      </c>
      <c r="AK165" t="e">
        <v>#N/A</v>
      </c>
      <c r="AL165" t="e">
        <v>#N/A</v>
      </c>
      <c r="AM165" t="e">
        <v>#N/A</v>
      </c>
      <c r="AN165" t="e">
        <v>#N/A</v>
      </c>
      <c r="AO165" t="e">
        <v>#N/A</v>
      </c>
      <c r="AP165" t="e">
        <v>#N/A</v>
      </c>
      <c r="AQ165" t="e">
        <v>#N/A</v>
      </c>
      <c r="AR165" t="e">
        <v>#N/A</v>
      </c>
      <c r="AS165" t="e">
        <v>#N/A</v>
      </c>
      <c r="AT165" t="e">
        <v>#N/A</v>
      </c>
      <c r="AU165" t="e">
        <v>#N/A</v>
      </c>
      <c r="AV165" t="e">
        <v>#N/A</v>
      </c>
      <c r="AW165" t="e">
        <v>#N/A</v>
      </c>
      <c r="AX165" t="e">
        <v>#N/A</v>
      </c>
      <c r="AY165" t="e">
        <v>#N/A</v>
      </c>
      <c r="AZ165" t="e">
        <v>#N/A</v>
      </c>
      <c r="BA165" t="e">
        <v>#N/A</v>
      </c>
      <c r="BB165" t="e">
        <v>#N/A</v>
      </c>
      <c r="BC165" t="e">
        <v>#N/A</v>
      </c>
      <c r="BD165" t="e">
        <v>#N/A</v>
      </c>
      <c r="BE165" t="e">
        <v>#N/A</v>
      </c>
      <c r="BF165" t="e">
        <v>#N/A</v>
      </c>
    </row>
    <row r="166" spans="1:58" x14ac:dyDescent="0.35">
      <c r="A166" t="s">
        <v>281</v>
      </c>
      <c r="B166" t="e">
        <v>#N/A</v>
      </c>
      <c r="C166" t="e">
        <v>#N/A</v>
      </c>
      <c r="D166" t="e">
        <v>#N/A</v>
      </c>
      <c r="E166" t="e">
        <v>#N/A</v>
      </c>
      <c r="F166" t="e">
        <v>#N/A</v>
      </c>
      <c r="G166" t="e">
        <v>#N/A</v>
      </c>
      <c r="H166" t="e">
        <v>#N/A</v>
      </c>
      <c r="I166" t="e">
        <v>#N/A</v>
      </c>
      <c r="J166" t="e">
        <v>#N/A</v>
      </c>
      <c r="K166" t="e">
        <v>#N/A</v>
      </c>
      <c r="L166" t="e">
        <v>#N/A</v>
      </c>
      <c r="M166" t="e">
        <v>#N/A</v>
      </c>
      <c r="N166" t="e">
        <v>#N/A</v>
      </c>
      <c r="O166" t="e">
        <v>#N/A</v>
      </c>
      <c r="P166" t="e">
        <v>#N/A</v>
      </c>
      <c r="Q166" t="e">
        <v>#N/A</v>
      </c>
      <c r="R166" t="e">
        <v>#N/A</v>
      </c>
      <c r="S166" t="e">
        <v>#N/A</v>
      </c>
      <c r="T166" t="e">
        <v>#N/A</v>
      </c>
      <c r="U166" t="e">
        <v>#N/A</v>
      </c>
      <c r="V166" t="e">
        <v>#N/A</v>
      </c>
      <c r="W166" t="e">
        <v>#N/A</v>
      </c>
      <c r="X166" t="e">
        <v>#N/A</v>
      </c>
      <c r="Y166" t="e">
        <v>#N/A</v>
      </c>
      <c r="Z166" t="e">
        <v>#N/A</v>
      </c>
      <c r="AA166" t="e">
        <v>#N/A</v>
      </c>
      <c r="AB166" t="e">
        <v>#N/A</v>
      </c>
      <c r="AC166" t="e">
        <v>#N/A</v>
      </c>
      <c r="AD166" t="e">
        <v>#N/A</v>
      </c>
      <c r="AE166" t="e">
        <v>#N/A</v>
      </c>
      <c r="AF166" t="e">
        <v>#N/A</v>
      </c>
      <c r="AG166">
        <v>8.0116662979125977</v>
      </c>
      <c r="AH166">
        <v>35.833332061767578</v>
      </c>
      <c r="AI166">
        <v>295.01052856445313</v>
      </c>
      <c r="AJ166">
        <v>412.72140502929687</v>
      </c>
      <c r="AK166">
        <v>448.61264038085937</v>
      </c>
      <c r="AL166">
        <v>548.4033203125</v>
      </c>
      <c r="AM166">
        <v>789.99249267578125</v>
      </c>
      <c r="AN166">
        <v>840.82830810546875</v>
      </c>
      <c r="AO166">
        <v>1021.8674926757812</v>
      </c>
      <c r="AP166">
        <v>1076.6666259765625</v>
      </c>
      <c r="AQ166">
        <v>1097.697509765625</v>
      </c>
      <c r="AR166">
        <v>1110.31005859375</v>
      </c>
      <c r="AS166">
        <v>1146.54248046875</v>
      </c>
      <c r="AT166">
        <v>1185.2974853515625</v>
      </c>
      <c r="AU166">
        <v>1205.2467041015625</v>
      </c>
      <c r="AV166">
        <v>1179.69921875</v>
      </c>
      <c r="AW166">
        <v>1170.40087890625</v>
      </c>
      <c r="AX166">
        <v>1165.80419921875</v>
      </c>
      <c r="AY166">
        <v>1437.7950439453125</v>
      </c>
      <c r="AZ166">
        <v>1357.064208984375</v>
      </c>
      <c r="BA166">
        <v>1265.515869140625</v>
      </c>
      <c r="BB166">
        <v>1357.5799560546875</v>
      </c>
      <c r="BC166">
        <v>1523.927490234375</v>
      </c>
      <c r="BD166">
        <v>1817.938720703125</v>
      </c>
      <c r="BE166">
        <v>1970.3092041015625</v>
      </c>
      <c r="BF166" t="e">
        <v>#N/A</v>
      </c>
    </row>
    <row r="167" spans="1:58" x14ac:dyDescent="0.35">
      <c r="A167" t="s">
        <v>282</v>
      </c>
      <c r="B167" t="e">
        <v>#N/A</v>
      </c>
      <c r="C167" t="e">
        <v>#N/A</v>
      </c>
      <c r="D167" t="e">
        <v>#N/A</v>
      </c>
      <c r="E167" t="e">
        <v>#N/A</v>
      </c>
      <c r="F167" t="e">
        <v>#N/A</v>
      </c>
      <c r="G167" t="e">
        <v>#N/A</v>
      </c>
      <c r="H167" t="e">
        <v>#N/A</v>
      </c>
      <c r="I167" t="e">
        <v>#N/A</v>
      </c>
      <c r="J167" t="e">
        <v>#N/A</v>
      </c>
      <c r="K167" t="e">
        <v>#N/A</v>
      </c>
      <c r="L167" t="e">
        <v>#N/A</v>
      </c>
      <c r="M167" t="e">
        <v>#N/A</v>
      </c>
      <c r="N167" t="e">
        <v>#N/A</v>
      </c>
      <c r="O167" t="e">
        <v>#N/A</v>
      </c>
      <c r="P167" t="e">
        <v>#N/A</v>
      </c>
      <c r="Q167" t="e">
        <v>#N/A</v>
      </c>
      <c r="R167" t="e">
        <v>#N/A</v>
      </c>
      <c r="S167" t="e">
        <v>#N/A</v>
      </c>
      <c r="T167" t="e">
        <v>#N/A</v>
      </c>
      <c r="U167" t="e">
        <v>#N/A</v>
      </c>
      <c r="V167" t="e">
        <v>#N/A</v>
      </c>
      <c r="W167" t="e">
        <v>#N/A</v>
      </c>
      <c r="X167" t="e">
        <v>#N/A</v>
      </c>
      <c r="Y167" t="e">
        <v>#N/A</v>
      </c>
      <c r="Z167" t="e">
        <v>#N/A</v>
      </c>
      <c r="AA167" t="e">
        <v>#N/A</v>
      </c>
      <c r="AB167" t="e">
        <v>#N/A</v>
      </c>
      <c r="AC167" t="e">
        <v>#N/A</v>
      </c>
      <c r="AD167" t="e">
        <v>#N/A</v>
      </c>
      <c r="AE167" t="e">
        <v>#N/A</v>
      </c>
      <c r="AF167" t="e">
        <v>#N/A</v>
      </c>
      <c r="AG167" t="e">
        <v>#N/A</v>
      </c>
      <c r="AH167" t="e">
        <v>#N/A</v>
      </c>
      <c r="AI167" t="e">
        <v>#N/A</v>
      </c>
      <c r="AJ167" t="e">
        <v>#N/A</v>
      </c>
      <c r="AK167" t="e">
        <v>#N/A</v>
      </c>
      <c r="AL167" t="e">
        <v>#N/A</v>
      </c>
      <c r="AM167" t="e">
        <v>#N/A</v>
      </c>
      <c r="AN167" t="e">
        <v>#N/A</v>
      </c>
      <c r="AO167">
        <v>0.93862730264663696</v>
      </c>
      <c r="AP167">
        <v>1.0854008197784424</v>
      </c>
      <c r="AQ167">
        <v>1.1175099611282349</v>
      </c>
      <c r="AR167">
        <v>1.0625516176223755</v>
      </c>
      <c r="AS167">
        <v>0.88603419065475464</v>
      </c>
      <c r="AT167">
        <v>0.80536502599716187</v>
      </c>
      <c r="AU167">
        <v>0.80412000417709351</v>
      </c>
      <c r="AV167">
        <v>0.79714083671569824</v>
      </c>
      <c r="AW167">
        <v>0.73063749074935913</v>
      </c>
      <c r="AX167">
        <v>0.68267470598220825</v>
      </c>
      <c r="AY167">
        <v>0.71984338760375977</v>
      </c>
      <c r="AZ167">
        <v>0.75504493713378906</v>
      </c>
      <c r="BA167">
        <v>0.71935522556304932</v>
      </c>
      <c r="BB167">
        <v>0.77829360961914063</v>
      </c>
      <c r="BC167">
        <v>0.75315916538238525</v>
      </c>
      <c r="BD167">
        <v>0.75373071432113647</v>
      </c>
      <c r="BE167">
        <v>0.90165895223617554</v>
      </c>
      <c r="BF167" t="e">
        <v>#N/A</v>
      </c>
    </row>
    <row r="168" spans="1:58" x14ac:dyDescent="0.35">
      <c r="A168" t="s">
        <v>283</v>
      </c>
      <c r="B168">
        <v>5.0604901313781738</v>
      </c>
      <c r="C168">
        <v>5.0604901313781738</v>
      </c>
      <c r="D168">
        <v>5.0604901313781738</v>
      </c>
      <c r="E168">
        <v>5.0604901313781738</v>
      </c>
      <c r="F168">
        <v>5.0604901313781738</v>
      </c>
      <c r="G168">
        <v>5.0604901313781738</v>
      </c>
      <c r="H168">
        <v>5.0604901313781738</v>
      </c>
      <c r="I168">
        <v>5.0604901313781738</v>
      </c>
      <c r="J168">
        <v>5.0604901313781738</v>
      </c>
      <c r="K168">
        <v>5.0604901313781738</v>
      </c>
      <c r="L168">
        <v>5.0604901313781738</v>
      </c>
      <c r="M168">
        <v>5.0499587059020996</v>
      </c>
      <c r="N168">
        <v>4.5924801826477051</v>
      </c>
      <c r="O168">
        <v>4.1069207191467285</v>
      </c>
      <c r="P168">
        <v>4.3697667121887207</v>
      </c>
      <c r="Q168">
        <v>4.0524873733520508</v>
      </c>
      <c r="R168">
        <v>4.4193124771118164</v>
      </c>
      <c r="S168">
        <v>4.5033459663391113</v>
      </c>
      <c r="T168">
        <v>4.1666707992553711</v>
      </c>
      <c r="U168">
        <v>3.8991341590881348</v>
      </c>
      <c r="V168">
        <v>3.9366457462310791</v>
      </c>
      <c r="W168">
        <v>5.1722960472106934</v>
      </c>
      <c r="X168">
        <v>6.0230226516723633</v>
      </c>
      <c r="Y168">
        <v>7.111323356628418</v>
      </c>
      <c r="Z168">
        <v>8.8105354309082031</v>
      </c>
      <c r="AA168">
        <v>10.062494277954102</v>
      </c>
      <c r="AB168">
        <v>9.1044416427612305</v>
      </c>
      <c r="AC168">
        <v>8.3592252731323242</v>
      </c>
      <c r="AD168">
        <v>8.2091503143310547</v>
      </c>
      <c r="AE168">
        <v>8.4881696701049805</v>
      </c>
      <c r="AF168">
        <v>8.2423419952392578</v>
      </c>
      <c r="AG168">
        <v>8.7065496444702148</v>
      </c>
      <c r="AH168">
        <v>8.5378751754760742</v>
      </c>
      <c r="AI168">
        <v>9.2987089157104492</v>
      </c>
      <c r="AJ168">
        <v>9.2027149200439453</v>
      </c>
      <c r="AK168">
        <v>8.5402355194091797</v>
      </c>
      <c r="AL168">
        <v>8.7158756256103516</v>
      </c>
      <c r="AM168">
        <v>9.5271062850952148</v>
      </c>
      <c r="AN168">
        <v>9.6044158935546875</v>
      </c>
      <c r="AO168">
        <v>9.8044195175170898</v>
      </c>
      <c r="AP168">
        <v>10.625636100769043</v>
      </c>
      <c r="AQ168">
        <v>11.302974700927734</v>
      </c>
      <c r="AR168">
        <v>11.020583152770996</v>
      </c>
      <c r="AS168">
        <v>9.5743837356567383</v>
      </c>
      <c r="AT168">
        <v>8.868016242980957</v>
      </c>
      <c r="AU168">
        <v>8.8650083541870117</v>
      </c>
      <c r="AV168">
        <v>8.7955837249755859</v>
      </c>
      <c r="AW168">
        <v>8.1923332214355469</v>
      </c>
      <c r="AX168">
        <v>7.7503252029418945</v>
      </c>
      <c r="AY168">
        <v>8.0571002960205078</v>
      </c>
      <c r="AZ168">
        <v>8.4171581268310547</v>
      </c>
      <c r="BA168">
        <v>8.0898752212524414</v>
      </c>
      <c r="BB168">
        <v>8.6284446716308594</v>
      </c>
      <c r="BC168">
        <v>8.4055042266845703</v>
      </c>
      <c r="BD168">
        <v>8.406336784362793</v>
      </c>
      <c r="BE168">
        <v>9.764348030090332</v>
      </c>
      <c r="BF168" t="e">
        <v>#N/A</v>
      </c>
    </row>
    <row r="169" spans="1:58" x14ac:dyDescent="0.35">
      <c r="A169" t="s">
        <v>284</v>
      </c>
      <c r="B169">
        <v>2.8750000521540642E-2</v>
      </c>
      <c r="C169">
        <v>2.8750000521540642E-2</v>
      </c>
      <c r="D169">
        <v>2.8750000521540642E-2</v>
      </c>
      <c r="E169">
        <v>2.8750000521540642E-2</v>
      </c>
      <c r="F169">
        <v>2.8750000521540642E-2</v>
      </c>
      <c r="G169">
        <v>2.8750000521540642E-2</v>
      </c>
      <c r="H169">
        <v>2.8750000521540642E-2</v>
      </c>
      <c r="I169">
        <v>2.8750000521540642E-2</v>
      </c>
      <c r="J169">
        <v>2.8750000521540642E-2</v>
      </c>
      <c r="K169">
        <v>2.8750000521540642E-2</v>
      </c>
      <c r="L169">
        <v>2.8750000521540642E-2</v>
      </c>
      <c r="M169">
        <v>2.8312083333730698E-2</v>
      </c>
      <c r="N169">
        <v>2.7053415775299072E-2</v>
      </c>
      <c r="O169">
        <v>2.4515166878700256E-2</v>
      </c>
      <c r="P169">
        <v>2.5408167392015457E-2</v>
      </c>
      <c r="Q169">
        <v>2.5552749633789063E-2</v>
      </c>
      <c r="R169">
        <v>3.0229084193706512E-2</v>
      </c>
      <c r="S169">
        <v>3.0407249927520752E-2</v>
      </c>
      <c r="T169">
        <v>2.9999999329447746E-2</v>
      </c>
      <c r="U169">
        <v>2.9999999329447746E-2</v>
      </c>
      <c r="V169">
        <v>3.2400250434875488E-2</v>
      </c>
      <c r="W169">
        <v>3.5349499434232712E-2</v>
      </c>
      <c r="X169">
        <v>3.7769749760627747E-2</v>
      </c>
      <c r="Y169">
        <v>4.0183331817388535E-2</v>
      </c>
      <c r="Z169">
        <v>4.2442750185728073E-2</v>
      </c>
      <c r="AA169">
        <v>4.3180666863918304E-2</v>
      </c>
      <c r="AB169">
        <v>4.0428917855024338E-2</v>
      </c>
      <c r="AC169">
        <v>0.29073125123977661</v>
      </c>
      <c r="AD169">
        <v>0.52464467287063599</v>
      </c>
      <c r="AE169">
        <v>0.7449181079864502</v>
      </c>
      <c r="AF169">
        <v>0.92908883094787598</v>
      </c>
      <c r="AG169">
        <v>1.4344675540924072</v>
      </c>
      <c r="AH169">
        <v>2.5165541172027588</v>
      </c>
      <c r="AI169">
        <v>3.8742365837097168</v>
      </c>
      <c r="AJ169">
        <v>6.0385885238647461</v>
      </c>
      <c r="AK169">
        <v>9.0243330001831055</v>
      </c>
      <c r="AL169">
        <v>11.293749809265137</v>
      </c>
      <c r="AM169">
        <v>11.543582916259766</v>
      </c>
      <c r="AN169">
        <v>11.87458324432373</v>
      </c>
      <c r="AO169">
        <v>12.775111198425293</v>
      </c>
      <c r="AP169">
        <v>15.227250099182129</v>
      </c>
      <c r="AQ169">
        <v>20.703639984130859</v>
      </c>
      <c r="AR169">
        <v>23.677957534790039</v>
      </c>
      <c r="AS169">
        <v>23.782266616821289</v>
      </c>
      <c r="AT169">
        <v>22.581342697143555</v>
      </c>
      <c r="AU169">
        <v>23.060964584350586</v>
      </c>
      <c r="AV169">
        <v>25.400779724121094</v>
      </c>
      <c r="AW169">
        <v>25.840341567993164</v>
      </c>
      <c r="AX169">
        <v>24.300642013549805</v>
      </c>
      <c r="AY169">
        <v>27.518299102783203</v>
      </c>
      <c r="AZ169">
        <v>33.960098266601563</v>
      </c>
      <c r="BA169">
        <v>29.067600250244141</v>
      </c>
      <c r="BB169">
        <v>28.372983932495117</v>
      </c>
      <c r="BC169">
        <v>30.104110717773438</v>
      </c>
      <c r="BD169">
        <v>31.352687835693359</v>
      </c>
      <c r="BE169">
        <v>39.982475280761719</v>
      </c>
      <c r="BF169" t="e">
        <v>#N/A</v>
      </c>
    </row>
    <row r="170" spans="1:58" x14ac:dyDescent="0.35">
      <c r="A170" t="s">
        <v>285</v>
      </c>
      <c r="B170">
        <v>4.7618999481201172</v>
      </c>
      <c r="C170">
        <v>4.7618999481201172</v>
      </c>
      <c r="D170">
        <v>4.7618999481201172</v>
      </c>
      <c r="E170">
        <v>4.7618999481201172</v>
      </c>
      <c r="F170">
        <v>4.7618999481201172</v>
      </c>
      <c r="G170">
        <v>4.7618999481201172</v>
      </c>
      <c r="H170">
        <v>4.7618999481201172</v>
      </c>
      <c r="I170">
        <v>4.7618999481201172</v>
      </c>
      <c r="J170">
        <v>4.7618999481201172</v>
      </c>
      <c r="K170">
        <v>4.7618999481201172</v>
      </c>
      <c r="L170">
        <v>4.7618999481201172</v>
      </c>
      <c r="M170">
        <v>4.7648425102233887</v>
      </c>
      <c r="N170">
        <v>5.4594855308532715</v>
      </c>
      <c r="O170">
        <v>4.9310474395751953</v>
      </c>
      <c r="P170">
        <v>4.8625168800354004</v>
      </c>
      <c r="Q170">
        <v>6.379399299621582</v>
      </c>
      <c r="R170">
        <v>6.706749439239502</v>
      </c>
      <c r="S170">
        <v>7.0675997734069824</v>
      </c>
      <c r="T170">
        <v>6.7982602119445801</v>
      </c>
      <c r="U170">
        <v>6.585761547088623</v>
      </c>
      <c r="V170">
        <v>6.538142204284668</v>
      </c>
      <c r="W170">
        <v>7.2203373908996582</v>
      </c>
      <c r="X170">
        <v>7.7090640068054199</v>
      </c>
      <c r="Y170">
        <v>7.9603967666625977</v>
      </c>
      <c r="Z170">
        <v>8.3032665252685547</v>
      </c>
      <c r="AA170">
        <v>8.4748497009277344</v>
      </c>
      <c r="AB170">
        <v>7.3303751945495605</v>
      </c>
      <c r="AC170">
        <v>6.6534500122070313</v>
      </c>
      <c r="AD170">
        <v>6.3945417404174805</v>
      </c>
      <c r="AE170">
        <v>6.704899787902832</v>
      </c>
      <c r="AF170">
        <v>6.3385581970214844</v>
      </c>
      <c r="AG170">
        <v>6.2836999893188477</v>
      </c>
      <c r="AH170">
        <v>6.1045331954956055</v>
      </c>
      <c r="AI170">
        <v>6.1569666862487793</v>
      </c>
      <c r="AJ170">
        <v>5.9749126434326172</v>
      </c>
      <c r="AK170">
        <v>5.6670417785644531</v>
      </c>
      <c r="AL170">
        <v>5.9175667762756348</v>
      </c>
      <c r="AM170">
        <v>6.2418332099914551</v>
      </c>
      <c r="AN170">
        <v>6.3431582450866699</v>
      </c>
      <c r="AO170">
        <v>6.2857918739318848</v>
      </c>
      <c r="AP170">
        <v>6.5167250633239746</v>
      </c>
      <c r="AQ170">
        <v>6.748908519744873</v>
      </c>
      <c r="AR170">
        <v>6.6420831680297852</v>
      </c>
      <c r="AS170">
        <v>6.1389250755310059</v>
      </c>
      <c r="AT170">
        <v>5.8058333396911621</v>
      </c>
      <c r="AU170">
        <v>5.8181667327880859</v>
      </c>
      <c r="AV170">
        <v>5.8429417610168457</v>
      </c>
      <c r="AW170">
        <v>5.6168832778930664</v>
      </c>
      <c r="AX170">
        <v>5.4414501190185547</v>
      </c>
      <c r="AY170">
        <v>5.5763669013977051</v>
      </c>
      <c r="AZ170">
        <v>5.6348834037780762</v>
      </c>
      <c r="BA170">
        <v>5.4441084861755371</v>
      </c>
      <c r="BB170">
        <v>640.6534423828125</v>
      </c>
      <c r="BC170">
        <v>933.5704345703125</v>
      </c>
      <c r="BD170">
        <v>984.34576416015625</v>
      </c>
      <c r="BE170">
        <v>1162.6153564453125</v>
      </c>
      <c r="BF170" t="e">
        <v>#N/A</v>
      </c>
    </row>
    <row r="171" spans="1:58" x14ac:dyDescent="0.35">
      <c r="A171" t="s">
        <v>286</v>
      </c>
      <c r="B171" t="e">
        <v>#N/A</v>
      </c>
      <c r="C171" t="e">
        <v>#N/A</v>
      </c>
      <c r="D171">
        <v>0.71326547861099243</v>
      </c>
      <c r="E171">
        <v>0.71528720855712891</v>
      </c>
      <c r="F171">
        <v>0.71725863218307495</v>
      </c>
      <c r="G171">
        <v>0.71633440256118774</v>
      </c>
      <c r="H171">
        <v>0.71698343753814697</v>
      </c>
      <c r="I171">
        <v>0.71704959869384766</v>
      </c>
      <c r="J171">
        <v>0.71699815988540649</v>
      </c>
      <c r="K171">
        <v>0.71805709600448608</v>
      </c>
      <c r="L171">
        <v>0.71641349792480469</v>
      </c>
      <c r="M171">
        <v>0.7130475640296936</v>
      </c>
      <c r="N171">
        <v>0.77282840013504028</v>
      </c>
      <c r="O171">
        <v>0.69411414861679077</v>
      </c>
      <c r="P171">
        <v>0.67947697639465332</v>
      </c>
      <c r="Q171">
        <v>0.73950773477554321</v>
      </c>
      <c r="R171">
        <v>0.86956518888473511</v>
      </c>
      <c r="S171">
        <v>0.86956518888473511</v>
      </c>
      <c r="T171">
        <v>0.86956518888473511</v>
      </c>
      <c r="U171">
        <v>0.8420225977897644</v>
      </c>
      <c r="V171">
        <v>0.77883374691009521</v>
      </c>
      <c r="W171">
        <v>0.87757891416549683</v>
      </c>
      <c r="X171">
        <v>1.0858157873153687</v>
      </c>
      <c r="Y171">
        <v>1.1140999794006348</v>
      </c>
      <c r="Z171">
        <v>1.4752775430679321</v>
      </c>
      <c r="AA171">
        <v>2.2286748886108398</v>
      </c>
      <c r="AB171">
        <v>2.2850315570831299</v>
      </c>
      <c r="AC171">
        <v>2.0360333919525146</v>
      </c>
      <c r="AD171">
        <v>2.2734675407409668</v>
      </c>
      <c r="AE171">
        <v>2.6226775646209717</v>
      </c>
      <c r="AF171">
        <v>2.5873208045959473</v>
      </c>
      <c r="AG171">
        <v>2.7613151073455811</v>
      </c>
      <c r="AH171">
        <v>2.8520140647888184</v>
      </c>
      <c r="AI171">
        <v>3.2677416801452637</v>
      </c>
      <c r="AJ171">
        <v>3.5507984161376953</v>
      </c>
      <c r="AK171">
        <v>3.6270849704742432</v>
      </c>
      <c r="AL171">
        <v>4.299349308013916</v>
      </c>
      <c r="AM171">
        <v>4.6079616546630859</v>
      </c>
      <c r="AN171">
        <v>5.5282840728759766</v>
      </c>
      <c r="AO171">
        <v>6.1094841957092285</v>
      </c>
      <c r="AP171">
        <v>6.9398283958435059</v>
      </c>
      <c r="AQ171">
        <v>8.6091804504394531</v>
      </c>
      <c r="AR171">
        <v>10.540746688842773</v>
      </c>
      <c r="AS171">
        <v>7.5647492408752441</v>
      </c>
      <c r="AT171">
        <v>6.4596924781799316</v>
      </c>
      <c r="AU171">
        <v>6.3593282699584961</v>
      </c>
      <c r="AV171">
        <v>6.7715492248535156</v>
      </c>
      <c r="AW171">
        <v>7.0453648567199707</v>
      </c>
      <c r="AX171">
        <v>8.2612237930297852</v>
      </c>
      <c r="AY171">
        <v>8.4736738204956055</v>
      </c>
      <c r="AZ171">
        <v>7.3212218284606934</v>
      </c>
      <c r="BA171">
        <v>7.2611322402954102</v>
      </c>
      <c r="BB171">
        <v>8.2099685668945313</v>
      </c>
      <c r="BC171">
        <v>9.6550559997558594</v>
      </c>
      <c r="BD171">
        <v>10.852655410766602</v>
      </c>
      <c r="BE171">
        <v>12.758931159973145</v>
      </c>
      <c r="BF171" t="e">
        <v>#N/A</v>
      </c>
    </row>
    <row r="172" spans="1:58" x14ac:dyDescent="0.35">
      <c r="A172" t="s">
        <v>287</v>
      </c>
      <c r="B172" t="e">
        <v>#N/A</v>
      </c>
      <c r="C172" t="e">
        <v>#N/A</v>
      </c>
      <c r="D172" t="e">
        <v>#N/A</v>
      </c>
      <c r="E172" t="e">
        <v>#N/A</v>
      </c>
      <c r="F172" t="e">
        <v>#N/A</v>
      </c>
      <c r="G172" t="e">
        <v>#N/A</v>
      </c>
      <c r="H172" t="e">
        <v>#N/A</v>
      </c>
      <c r="I172" t="e">
        <v>#N/A</v>
      </c>
      <c r="J172" t="e">
        <v>#N/A</v>
      </c>
      <c r="K172" t="e">
        <v>#N/A</v>
      </c>
      <c r="L172" t="e">
        <v>#N/A</v>
      </c>
      <c r="M172" t="e">
        <v>#N/A</v>
      </c>
      <c r="N172" t="e">
        <v>#N/A</v>
      </c>
      <c r="O172" t="e">
        <v>#N/A</v>
      </c>
      <c r="P172" t="e">
        <v>#N/A</v>
      </c>
      <c r="Q172" t="e">
        <v>#N/A</v>
      </c>
      <c r="R172" t="e">
        <v>#N/A</v>
      </c>
      <c r="S172" t="e">
        <v>#N/A</v>
      </c>
      <c r="T172" t="e">
        <v>#N/A</v>
      </c>
      <c r="U172" t="e">
        <v>#N/A</v>
      </c>
      <c r="V172" t="e">
        <v>#N/A</v>
      </c>
      <c r="W172" t="e">
        <v>#N/A</v>
      </c>
      <c r="X172" t="e">
        <v>#N/A</v>
      </c>
      <c r="Y172" t="e">
        <v>#N/A</v>
      </c>
      <c r="Z172" t="e">
        <v>#N/A</v>
      </c>
      <c r="AA172" t="e">
        <v>#N/A</v>
      </c>
      <c r="AB172" t="e">
        <v>#N/A</v>
      </c>
      <c r="AC172" t="e">
        <v>#N/A</v>
      </c>
      <c r="AD172" t="e">
        <v>#N/A</v>
      </c>
      <c r="AE172" t="e">
        <v>#N/A</v>
      </c>
      <c r="AF172" t="e">
        <v>#N/A</v>
      </c>
      <c r="AG172" t="e">
        <v>#N/A</v>
      </c>
      <c r="AH172" t="e">
        <v>#N/A</v>
      </c>
      <c r="AI172" t="e">
        <v>#N/A</v>
      </c>
      <c r="AJ172" t="e">
        <v>#N/A</v>
      </c>
      <c r="AK172" t="e">
        <v>#N/A</v>
      </c>
      <c r="AL172" t="e">
        <v>#N/A</v>
      </c>
      <c r="AM172" t="e">
        <v>#N/A</v>
      </c>
      <c r="AN172" t="e">
        <v>#N/A</v>
      </c>
      <c r="AO172" t="e">
        <v>#N/A</v>
      </c>
      <c r="AP172" t="e">
        <v>#N/A</v>
      </c>
      <c r="AQ172" t="e">
        <v>#N/A</v>
      </c>
      <c r="AR172" t="e">
        <v>#N/A</v>
      </c>
      <c r="AS172" t="e">
        <v>#N/A</v>
      </c>
      <c r="AT172" t="e">
        <v>#N/A</v>
      </c>
      <c r="AU172" t="e">
        <v>#N/A</v>
      </c>
      <c r="AV172" t="e">
        <v>#N/A</v>
      </c>
      <c r="AW172" t="e">
        <v>#N/A</v>
      </c>
      <c r="AX172" t="e">
        <v>#N/A</v>
      </c>
      <c r="AY172" t="e">
        <v>#N/A</v>
      </c>
      <c r="AZ172" t="e">
        <v>#N/A</v>
      </c>
      <c r="BA172" t="e">
        <v>#N/A</v>
      </c>
      <c r="BB172" t="e">
        <v>#N/A</v>
      </c>
      <c r="BC172" t="e">
        <v>#N/A</v>
      </c>
      <c r="BD172" t="e">
        <v>#N/A</v>
      </c>
      <c r="BE172" t="e">
        <v>#N/A</v>
      </c>
      <c r="BF172" t="e">
        <v>#N/A</v>
      </c>
    </row>
    <row r="173" spans="1:58" x14ac:dyDescent="0.35">
      <c r="A173" t="s">
        <v>288</v>
      </c>
      <c r="B173">
        <v>7.5</v>
      </c>
      <c r="C173">
        <v>7.6189999580383301</v>
      </c>
      <c r="D173">
        <v>7.6189999580383301</v>
      </c>
      <c r="E173">
        <v>7.6189999580383301</v>
      </c>
      <c r="F173">
        <v>7.6189999580383301</v>
      </c>
      <c r="G173">
        <v>7.6189999580383301</v>
      </c>
      <c r="H173">
        <v>7.6172499656677246</v>
      </c>
      <c r="I173">
        <v>8.0341663360595703</v>
      </c>
      <c r="J173">
        <v>10.125</v>
      </c>
      <c r="K173">
        <v>10.125</v>
      </c>
      <c r="L173">
        <v>10.125</v>
      </c>
      <c r="M173">
        <v>10.125003814697266</v>
      </c>
      <c r="N173">
        <v>10.125</v>
      </c>
      <c r="O173">
        <v>10.471508979797363</v>
      </c>
      <c r="P173">
        <v>10.560000419616699</v>
      </c>
      <c r="Q173">
        <v>11.002833366394043</v>
      </c>
      <c r="R173">
        <v>12.5</v>
      </c>
      <c r="S173">
        <v>12.5</v>
      </c>
      <c r="T173">
        <v>12.110500335693359</v>
      </c>
      <c r="U173">
        <v>12</v>
      </c>
      <c r="V173">
        <v>12</v>
      </c>
      <c r="W173">
        <v>12.336333274841309</v>
      </c>
      <c r="X173">
        <v>13.243833541870117</v>
      </c>
      <c r="Y173">
        <v>14.545249938964844</v>
      </c>
      <c r="Z173">
        <v>16.459417343139648</v>
      </c>
      <c r="AA173">
        <v>18.246416091918945</v>
      </c>
      <c r="AB173">
        <v>21.229833602905273</v>
      </c>
      <c r="AC173">
        <v>21.81916618347168</v>
      </c>
      <c r="AD173">
        <v>23.289249420166016</v>
      </c>
      <c r="AE173">
        <v>27.188833236694336</v>
      </c>
      <c r="AF173">
        <v>29.369167327880859</v>
      </c>
      <c r="AG173">
        <v>37.255001068115234</v>
      </c>
      <c r="AH173">
        <v>42.717498779296875</v>
      </c>
      <c r="AI173">
        <v>48.607166290283203</v>
      </c>
      <c r="AJ173">
        <v>49.397518157958984</v>
      </c>
      <c r="AK173">
        <v>51.890335083007813</v>
      </c>
      <c r="AL173">
        <v>56.691951751708984</v>
      </c>
      <c r="AM173">
        <v>58.009548187255859</v>
      </c>
      <c r="AN173">
        <v>65.975784301757812</v>
      </c>
      <c r="AO173">
        <v>68.239372253417969</v>
      </c>
      <c r="AP173">
        <v>71.093795776367188</v>
      </c>
      <c r="AQ173">
        <v>74.949249267578125</v>
      </c>
      <c r="AR173">
        <v>77.876617431640625</v>
      </c>
      <c r="AS173">
        <v>76.141448974609375</v>
      </c>
      <c r="AT173">
        <v>73.673599243164063</v>
      </c>
      <c r="AU173">
        <v>71.367500305175781</v>
      </c>
      <c r="AV173">
        <v>72.755607604980469</v>
      </c>
      <c r="AW173">
        <v>66.415023803710938</v>
      </c>
      <c r="AX173">
        <v>69.761695861816406</v>
      </c>
      <c r="AY173">
        <v>77.573432922363281</v>
      </c>
      <c r="AZ173">
        <v>73.262359619140625</v>
      </c>
      <c r="BA173">
        <v>74.019996643066406</v>
      </c>
      <c r="BB173">
        <v>85.196662902832031</v>
      </c>
      <c r="BC173">
        <v>92.993331909179688</v>
      </c>
      <c r="BD173">
        <v>97.554168701171875</v>
      </c>
      <c r="BE173">
        <v>102.40513610839844</v>
      </c>
      <c r="BF173" t="e">
        <v>#N/A</v>
      </c>
    </row>
    <row r="174" spans="1:58" x14ac:dyDescent="0.35">
      <c r="A174" t="s">
        <v>289</v>
      </c>
      <c r="B174">
        <v>3.7999999523162842</v>
      </c>
      <c r="C174">
        <v>3.6500000953674316</v>
      </c>
      <c r="D174">
        <v>3.619999885559082</v>
      </c>
      <c r="E174">
        <v>3.619999885559082</v>
      </c>
      <c r="F174">
        <v>3.619999885559082</v>
      </c>
      <c r="G174">
        <v>3.619999885559082</v>
      </c>
      <c r="H174">
        <v>3.619999885559082</v>
      </c>
      <c r="I174">
        <v>3.619999885559082</v>
      </c>
      <c r="J174">
        <v>3.619999885559082</v>
      </c>
      <c r="K174">
        <v>3.619999885559082</v>
      </c>
      <c r="L174">
        <v>3.619999885559082</v>
      </c>
      <c r="M174">
        <v>3.517080545425415</v>
      </c>
      <c r="N174">
        <v>3.2095000743865967</v>
      </c>
      <c r="O174">
        <v>2.7955501079559326</v>
      </c>
      <c r="P174">
        <v>2.6883833408355713</v>
      </c>
      <c r="Q174">
        <v>2.52899169921875</v>
      </c>
      <c r="R174">
        <v>2.6439416408538818</v>
      </c>
      <c r="S174">
        <v>2.4542500972747803</v>
      </c>
      <c r="T174">
        <v>2.1635832786560059</v>
      </c>
      <c r="U174">
        <v>2.0059916973114014</v>
      </c>
      <c r="V174">
        <v>1.9881166219711304</v>
      </c>
      <c r="W174">
        <v>2.4951999187469482</v>
      </c>
      <c r="X174">
        <v>2.670208215713501</v>
      </c>
      <c r="Y174">
        <v>2.8541250228881836</v>
      </c>
      <c r="Z174">
        <v>3.2086832523345947</v>
      </c>
      <c r="AA174">
        <v>3.3213999271392822</v>
      </c>
      <c r="AB174">
        <v>2.4500250816345215</v>
      </c>
      <c r="AC174">
        <v>2.0257000923156738</v>
      </c>
      <c r="AD174">
        <v>1.9765833616256714</v>
      </c>
      <c r="AE174">
        <v>2.1207375526428223</v>
      </c>
      <c r="AF174">
        <v>1.820941686630249</v>
      </c>
      <c r="AG174">
        <v>1.8696666955947876</v>
      </c>
      <c r="AH174">
        <v>1.758466362953186</v>
      </c>
      <c r="AI174">
        <v>1.8573051691055298</v>
      </c>
      <c r="AJ174">
        <v>1.8199950456619263</v>
      </c>
      <c r="AK174">
        <v>1.605675220489502</v>
      </c>
      <c r="AL174">
        <v>1.6858967542648315</v>
      </c>
      <c r="AM174">
        <v>1.9512698650360107</v>
      </c>
      <c r="AN174">
        <v>1.983733057975769</v>
      </c>
      <c r="AO174" t="e">
        <v>#N/A</v>
      </c>
      <c r="AP174" t="e">
        <v>#N/A</v>
      </c>
      <c r="AQ174" t="e">
        <v>#N/A</v>
      </c>
      <c r="AR174" t="e">
        <v>#N/A</v>
      </c>
      <c r="AS174" t="e">
        <v>#N/A</v>
      </c>
      <c r="AT174" t="e">
        <v>#N/A</v>
      </c>
      <c r="AU174" t="e">
        <v>#N/A</v>
      </c>
      <c r="AV174" t="e">
        <v>#N/A</v>
      </c>
      <c r="AW174" t="e">
        <v>#N/A</v>
      </c>
      <c r="AX174" t="e">
        <v>#N/A</v>
      </c>
      <c r="AY174" t="e">
        <v>#N/A</v>
      </c>
      <c r="AZ174" t="e">
        <v>#N/A</v>
      </c>
      <c r="BA174" t="e">
        <v>#N/A</v>
      </c>
      <c r="BB174" t="e">
        <v>#N/A</v>
      </c>
      <c r="BC174" t="e">
        <v>#N/A</v>
      </c>
      <c r="BD174" t="e">
        <v>#N/A</v>
      </c>
      <c r="BE174" t="e">
        <v>#N/A</v>
      </c>
      <c r="BF174" t="e">
        <v>#N/A</v>
      </c>
    </row>
    <row r="175" spans="1:58" x14ac:dyDescent="0.35">
      <c r="A175" t="s">
        <v>290</v>
      </c>
      <c r="B175" t="e">
        <v>#N/A</v>
      </c>
      <c r="C175" t="e">
        <v>#N/A</v>
      </c>
      <c r="D175" t="e">
        <v>#N/A</v>
      </c>
      <c r="E175" t="e">
        <v>#N/A</v>
      </c>
      <c r="F175" t="e">
        <v>#N/A</v>
      </c>
      <c r="G175" t="e">
        <v>#N/A</v>
      </c>
      <c r="H175" t="e">
        <v>#N/A</v>
      </c>
      <c r="I175" t="e">
        <v>#N/A</v>
      </c>
      <c r="J175" t="e">
        <v>#N/A</v>
      </c>
      <c r="K175" t="e">
        <v>#N/A</v>
      </c>
      <c r="L175" t="e">
        <v>#N/A</v>
      </c>
      <c r="M175" t="e">
        <v>#N/A</v>
      </c>
      <c r="N175" t="e">
        <v>#N/A</v>
      </c>
      <c r="O175" t="e">
        <v>#N/A</v>
      </c>
      <c r="P175" t="e">
        <v>#N/A</v>
      </c>
      <c r="Q175" t="e">
        <v>#N/A</v>
      </c>
      <c r="R175" t="e">
        <v>#N/A</v>
      </c>
      <c r="S175" t="e">
        <v>#N/A</v>
      </c>
      <c r="T175" t="e">
        <v>#N/A</v>
      </c>
      <c r="U175" t="e">
        <v>#N/A</v>
      </c>
      <c r="V175" t="e">
        <v>#N/A</v>
      </c>
      <c r="W175" t="e">
        <v>#N/A</v>
      </c>
      <c r="X175" t="e">
        <v>#N/A</v>
      </c>
      <c r="Y175" t="e">
        <v>#N/A</v>
      </c>
      <c r="Z175" t="e">
        <v>#N/A</v>
      </c>
      <c r="AA175" t="e">
        <v>#N/A</v>
      </c>
      <c r="AB175" t="e">
        <v>#N/A</v>
      </c>
      <c r="AC175" t="e">
        <v>#N/A</v>
      </c>
      <c r="AD175" t="e">
        <v>#N/A</v>
      </c>
      <c r="AE175" t="e">
        <v>#N/A</v>
      </c>
      <c r="AF175" t="e">
        <v>#N/A</v>
      </c>
      <c r="AG175" t="e">
        <v>#N/A</v>
      </c>
      <c r="AH175" t="e">
        <v>#N/A</v>
      </c>
      <c r="AI175" t="e">
        <v>#N/A</v>
      </c>
      <c r="AJ175" t="e">
        <v>#N/A</v>
      </c>
      <c r="AK175" t="e">
        <v>#N/A</v>
      </c>
      <c r="AL175" t="e">
        <v>#N/A</v>
      </c>
      <c r="AM175" t="e">
        <v>#N/A</v>
      </c>
      <c r="AN175" t="e">
        <v>#N/A</v>
      </c>
      <c r="AO175" t="e">
        <v>#N/A</v>
      </c>
      <c r="AP175" t="e">
        <v>#N/A</v>
      </c>
      <c r="AQ175" t="e">
        <v>#N/A</v>
      </c>
      <c r="AR175" t="e">
        <v>#N/A</v>
      </c>
      <c r="AS175" t="e">
        <v>#N/A</v>
      </c>
      <c r="AT175" t="e">
        <v>#N/A</v>
      </c>
      <c r="AU175" t="e">
        <v>#N/A</v>
      </c>
      <c r="AV175" t="e">
        <v>#N/A</v>
      </c>
      <c r="AW175" t="e">
        <v>#N/A</v>
      </c>
      <c r="AX175" t="e">
        <v>#N/A</v>
      </c>
      <c r="AY175" t="e">
        <v>#N/A</v>
      </c>
      <c r="AZ175" t="e">
        <v>#N/A</v>
      </c>
      <c r="BA175" t="e">
        <v>#N/A</v>
      </c>
      <c r="BB175" t="e">
        <v>#N/A</v>
      </c>
      <c r="BC175" t="e">
        <v>#N/A</v>
      </c>
      <c r="BD175" t="e">
        <v>#N/A</v>
      </c>
      <c r="BE175" t="e">
        <v>#N/A</v>
      </c>
      <c r="BF175" t="e">
        <v>#N/A</v>
      </c>
    </row>
    <row r="176" spans="1:58" x14ac:dyDescent="0.35">
      <c r="A176" t="s">
        <v>291</v>
      </c>
      <c r="B176">
        <v>0.71428799629211426</v>
      </c>
      <c r="C176">
        <v>0.71551418304443359</v>
      </c>
      <c r="D176">
        <v>0.71919399499893188</v>
      </c>
      <c r="E176">
        <v>0.71919399499893188</v>
      </c>
      <c r="F176">
        <v>0.71919399499893188</v>
      </c>
      <c r="G176">
        <v>0.71919399499893188</v>
      </c>
      <c r="H176">
        <v>0.71919399499893188</v>
      </c>
      <c r="I176">
        <v>0.7336655855178833</v>
      </c>
      <c r="J176">
        <v>0.89285701513290405</v>
      </c>
      <c r="K176">
        <v>0.89285701513290405</v>
      </c>
      <c r="L176">
        <v>0.89285701513290405</v>
      </c>
      <c r="M176">
        <v>0.88060718774795532</v>
      </c>
      <c r="N176">
        <v>0.83668005466461182</v>
      </c>
      <c r="O176">
        <v>0.73681211471557617</v>
      </c>
      <c r="P176">
        <v>0.71540260314941406</v>
      </c>
      <c r="Q176">
        <v>0.83230721950531006</v>
      </c>
      <c r="R176">
        <v>1.0048887729644775</v>
      </c>
      <c r="S176">
        <v>1.0303117036819458</v>
      </c>
      <c r="T176">
        <v>0.96442502737045288</v>
      </c>
      <c r="U176">
        <v>0.97850251197814941</v>
      </c>
      <c r="V176">
        <v>1.0266799926757812</v>
      </c>
      <c r="W176">
        <v>1.1527949571609497</v>
      </c>
      <c r="X176">
        <v>1.3326083421707153</v>
      </c>
      <c r="Y176">
        <v>1.496773362159729</v>
      </c>
      <c r="Z176">
        <v>1.7639925479888916</v>
      </c>
      <c r="AA176">
        <v>2.0233724117279053</v>
      </c>
      <c r="AB176">
        <v>1.9131608009338379</v>
      </c>
      <c r="AC176">
        <v>1.6945608854293823</v>
      </c>
      <c r="AD176">
        <v>1.5264008045196533</v>
      </c>
      <c r="AE176">
        <v>1.6721483469009399</v>
      </c>
      <c r="AF176">
        <v>1.6762033700942993</v>
      </c>
      <c r="AG176">
        <v>1.7335141897201538</v>
      </c>
      <c r="AH176">
        <v>1.8617916107177734</v>
      </c>
      <c r="AI176">
        <v>1.8505133390426636</v>
      </c>
      <c r="AJ176">
        <v>1.6865216493606567</v>
      </c>
      <c r="AK176">
        <v>1.5238766670227051</v>
      </c>
      <c r="AL176">
        <v>1.4548474550247192</v>
      </c>
      <c r="AM176">
        <v>1.5124208927154541</v>
      </c>
      <c r="AN176">
        <v>1.8682491779327393</v>
      </c>
      <c r="AO176">
        <v>1.8896138668060303</v>
      </c>
      <c r="AP176">
        <v>2.2011492252349854</v>
      </c>
      <c r="AQ176">
        <v>2.3787508010864258</v>
      </c>
      <c r="AR176">
        <v>2.1621909141540527</v>
      </c>
      <c r="AS176">
        <v>1.7220991849899292</v>
      </c>
      <c r="AT176">
        <v>1.5086812973022461</v>
      </c>
      <c r="AU176">
        <v>1.4202734231948853</v>
      </c>
      <c r="AV176">
        <v>1.5420557260513306</v>
      </c>
      <c r="AW176">
        <v>1.3606752157211304</v>
      </c>
      <c r="AX176">
        <v>1.4227267503738403</v>
      </c>
      <c r="AY176">
        <v>1.6008772850036621</v>
      </c>
      <c r="AZ176">
        <v>1.387833833694458</v>
      </c>
      <c r="BA176">
        <v>1.2658107280731201</v>
      </c>
      <c r="BB176">
        <v>1.2342836856842041</v>
      </c>
      <c r="BC176">
        <v>1.2194079160690308</v>
      </c>
      <c r="BD176">
        <v>1.2054333686828613</v>
      </c>
      <c r="BE176">
        <v>1.4339749813079834</v>
      </c>
      <c r="BF176" t="e">
        <v>#N/A</v>
      </c>
    </row>
    <row r="177" spans="1:58" x14ac:dyDescent="0.35">
      <c r="A177" t="s">
        <v>292</v>
      </c>
      <c r="B177">
        <v>2.0606440997994468E-9</v>
      </c>
      <c r="C177">
        <v>2.0606440997994468E-9</v>
      </c>
      <c r="D177">
        <v>2.0606440997994468E-9</v>
      </c>
      <c r="E177">
        <v>2.0606440997994468E-9</v>
      </c>
      <c r="F177">
        <v>2.0606440997994468E-9</v>
      </c>
      <c r="G177">
        <v>2.0606440997994468E-9</v>
      </c>
      <c r="H177">
        <v>2.0606440997994468E-9</v>
      </c>
      <c r="I177">
        <v>2.0606440997994468E-9</v>
      </c>
      <c r="J177">
        <v>2.0606440997994468E-9</v>
      </c>
      <c r="K177">
        <v>2.0606440997994468E-9</v>
      </c>
      <c r="L177">
        <v>2.0606440997994468E-9</v>
      </c>
      <c r="M177">
        <v>2.0606440997994468E-9</v>
      </c>
      <c r="N177">
        <v>2.0606440997994468E-9</v>
      </c>
      <c r="O177">
        <v>2.0606196748929051E-9</v>
      </c>
      <c r="P177">
        <v>2.0606440997994468E-9</v>
      </c>
      <c r="Q177">
        <v>2.0606440997994468E-9</v>
      </c>
      <c r="R177">
        <v>2.0606440997994468E-9</v>
      </c>
      <c r="S177">
        <v>2.0606440997994468E-9</v>
      </c>
      <c r="T177">
        <v>2.0606440997994468E-9</v>
      </c>
      <c r="U177">
        <v>2.7882567366077637E-9</v>
      </c>
      <c r="V177">
        <v>2.9474223062209148E-9</v>
      </c>
      <c r="W177">
        <v>2.9474223062209148E-9</v>
      </c>
      <c r="X177">
        <v>2.9474223062209148E-9</v>
      </c>
      <c r="Y177">
        <v>2.9476667773309373E-9</v>
      </c>
      <c r="Z177">
        <v>2.9476667773309373E-9</v>
      </c>
      <c r="AA177">
        <v>7.7730319958391192E-9</v>
      </c>
      <c r="AB177">
        <v>1.9502845560737114E-8</v>
      </c>
      <c r="AC177">
        <v>2.052930980767087E-8</v>
      </c>
      <c r="AD177">
        <v>5.3946241678204387E-5</v>
      </c>
      <c r="AE177">
        <v>3.1308999750763178E-3</v>
      </c>
      <c r="AF177">
        <v>0.14092241227626801</v>
      </c>
      <c r="AG177">
        <v>4.2708282470703125</v>
      </c>
      <c r="AH177">
        <v>5</v>
      </c>
      <c r="AI177">
        <v>5.6204085350036621</v>
      </c>
      <c r="AJ177">
        <v>6.7228751182556152</v>
      </c>
      <c r="AK177">
        <v>7.5455918312072754</v>
      </c>
      <c r="AL177">
        <v>8.4355001449584961</v>
      </c>
      <c r="AM177">
        <v>9.4480829238891602</v>
      </c>
      <c r="AN177">
        <v>10.581916809082031</v>
      </c>
      <c r="AO177">
        <v>11.809249877929688</v>
      </c>
      <c r="AP177">
        <v>12.684391975402832</v>
      </c>
      <c r="AQ177">
        <v>13.371941566467285</v>
      </c>
      <c r="AR177">
        <v>14.251325607299805</v>
      </c>
      <c r="AS177">
        <v>15.104642868041992</v>
      </c>
      <c r="AT177">
        <v>15.937247276306152</v>
      </c>
      <c r="AU177">
        <v>16.733329772949219</v>
      </c>
      <c r="AV177">
        <v>17.569997787475586</v>
      </c>
      <c r="AW177">
        <v>18.448505401611328</v>
      </c>
      <c r="AX177">
        <v>19.371896743774414</v>
      </c>
      <c r="AY177">
        <v>20.339481353759766</v>
      </c>
      <c r="AZ177">
        <v>21.356449127197266</v>
      </c>
      <c r="BA177">
        <v>22.424270629882812</v>
      </c>
      <c r="BB177">
        <v>23.546663284301758</v>
      </c>
      <c r="BC177">
        <v>24.72276496887207</v>
      </c>
      <c r="BD177">
        <v>25.958900451660156</v>
      </c>
      <c r="BE177">
        <v>27.256845474243164</v>
      </c>
      <c r="BF177" t="e">
        <v>#N/A</v>
      </c>
    </row>
    <row r="178" spans="1:58" x14ac:dyDescent="0.35">
      <c r="A178" t="s">
        <v>293</v>
      </c>
      <c r="B178">
        <v>245.19509887695312</v>
      </c>
      <c r="C178">
        <v>245.26010131835937</v>
      </c>
      <c r="D178">
        <v>245.01385498046875</v>
      </c>
      <c r="E178">
        <v>245.016357421875</v>
      </c>
      <c r="F178">
        <v>245.02719116210937</v>
      </c>
      <c r="G178">
        <v>245.06092834472656</v>
      </c>
      <c r="H178">
        <v>245.67843627929687</v>
      </c>
      <c r="I178">
        <v>246.00093078613281</v>
      </c>
      <c r="J178">
        <v>247.564697265625</v>
      </c>
      <c r="K178">
        <v>259.9605712890625</v>
      </c>
      <c r="L178">
        <v>276.40313720703125</v>
      </c>
      <c r="M178">
        <v>275.3564453125</v>
      </c>
      <c r="N178">
        <v>252.02763366699219</v>
      </c>
      <c r="O178">
        <v>222.88919067382812</v>
      </c>
      <c r="P178">
        <v>240.70466613769531</v>
      </c>
      <c r="Q178">
        <v>214.31289672851562</v>
      </c>
      <c r="R178">
        <v>238.95050048828125</v>
      </c>
      <c r="S178">
        <v>245.6796875</v>
      </c>
      <c r="T178">
        <v>225.65585327148437</v>
      </c>
      <c r="U178">
        <v>212.72164916992187</v>
      </c>
      <c r="V178">
        <v>211.27955627441406</v>
      </c>
      <c r="W178">
        <v>271.7314453125</v>
      </c>
      <c r="X178">
        <v>328.60626220703125</v>
      </c>
      <c r="Y178">
        <v>381.0660400390625</v>
      </c>
      <c r="Z178">
        <v>436.9566650390625</v>
      </c>
      <c r="AA178">
        <v>449.26296997070312</v>
      </c>
      <c r="AB178">
        <v>346.305908203125</v>
      </c>
      <c r="AC178">
        <v>300.53656005859375</v>
      </c>
      <c r="AD178">
        <v>297.84820556640625</v>
      </c>
      <c r="AE178">
        <v>319.00830078125</v>
      </c>
      <c r="AF178">
        <v>272.26480102539062</v>
      </c>
      <c r="AG178">
        <v>282.10690307617187</v>
      </c>
      <c r="AH178">
        <v>264.69180297851562</v>
      </c>
      <c r="AI178">
        <v>283.16256713867187</v>
      </c>
      <c r="AJ178">
        <v>555.2047119140625</v>
      </c>
      <c r="AK178">
        <v>499.1484375</v>
      </c>
      <c r="AL178">
        <v>511.55242919921875</v>
      </c>
      <c r="AM178">
        <v>583.66937255859375</v>
      </c>
      <c r="AN178">
        <v>589.9517822265625</v>
      </c>
      <c r="AO178">
        <v>615.69915771484375</v>
      </c>
      <c r="AP178">
        <v>711.97625732421875</v>
      </c>
      <c r="AQ178">
        <v>733.03851318359375</v>
      </c>
      <c r="AR178">
        <v>696.98822021484375</v>
      </c>
      <c r="AS178">
        <v>581.2003173828125</v>
      </c>
      <c r="AT178">
        <v>528.2847900390625</v>
      </c>
      <c r="AU178">
        <v>527.4681396484375</v>
      </c>
      <c r="AV178">
        <v>522.89013671875</v>
      </c>
      <c r="AW178">
        <v>479.26678466796875</v>
      </c>
      <c r="AX178">
        <v>447.80526733398438</v>
      </c>
      <c r="AY178">
        <v>472.186279296875</v>
      </c>
      <c r="AZ178">
        <v>495.27700805664062</v>
      </c>
      <c r="BA178">
        <v>471.86611938476562</v>
      </c>
      <c r="BB178">
        <v>510.52713012695312</v>
      </c>
      <c r="BC178">
        <v>494.0400390625</v>
      </c>
      <c r="BD178">
        <v>494.41494750976563</v>
      </c>
      <c r="BE178">
        <v>591.44952392578125</v>
      </c>
      <c r="BF178" t="e">
        <v>#N/A</v>
      </c>
    </row>
    <row r="179" spans="1:58" x14ac:dyDescent="0.35">
      <c r="A179" t="s">
        <v>294</v>
      </c>
      <c r="B179">
        <v>0.71428602933883667</v>
      </c>
      <c r="C179">
        <v>0.71428602933883667</v>
      </c>
      <c r="D179">
        <v>0.71428602933883667</v>
      </c>
      <c r="E179">
        <v>0.71428602933883667</v>
      </c>
      <c r="F179">
        <v>0.71428602933883667</v>
      </c>
      <c r="G179">
        <v>0.71428602933883667</v>
      </c>
      <c r="H179">
        <v>0.71428602933883667</v>
      </c>
      <c r="I179">
        <v>0.71428602933883667</v>
      </c>
      <c r="J179">
        <v>0.71428602933883667</v>
      </c>
      <c r="K179">
        <v>0.71428602933883667</v>
      </c>
      <c r="L179">
        <v>0.71428602933883667</v>
      </c>
      <c r="M179">
        <v>0.71285581588745117</v>
      </c>
      <c r="N179">
        <v>0.65789502859115601</v>
      </c>
      <c r="O179">
        <v>0.65789502859115601</v>
      </c>
      <c r="P179">
        <v>0.63028204441070557</v>
      </c>
      <c r="Q179">
        <v>0.61550158262252808</v>
      </c>
      <c r="R179">
        <v>0.62660098075866699</v>
      </c>
      <c r="S179">
        <v>0.64470106363296509</v>
      </c>
      <c r="T179">
        <v>0.63527196645736694</v>
      </c>
      <c r="U179">
        <v>0.60400736331939697</v>
      </c>
      <c r="V179">
        <v>0.54678088426589966</v>
      </c>
      <c r="W179">
        <v>0.61770814657211304</v>
      </c>
      <c r="X179">
        <v>0.67346125841140747</v>
      </c>
      <c r="Y179">
        <v>0.72440987825393677</v>
      </c>
      <c r="Z179">
        <v>0.76652747392654419</v>
      </c>
      <c r="AA179">
        <v>0.89377409219741821</v>
      </c>
      <c r="AB179">
        <v>1.7545230388641357</v>
      </c>
      <c r="AC179">
        <v>4.0160374641418457</v>
      </c>
      <c r="AD179">
        <v>4.5369668006896973</v>
      </c>
      <c r="AE179">
        <v>7.3647351264953613</v>
      </c>
      <c r="AF179">
        <v>8.0382852554321289</v>
      </c>
      <c r="AG179">
        <v>9.9094915390014648</v>
      </c>
      <c r="AH179">
        <v>17.298425674438477</v>
      </c>
      <c r="AI179">
        <v>22.065399169921875</v>
      </c>
      <c r="AJ179">
        <v>21.996000289916992</v>
      </c>
      <c r="AK179">
        <v>21.895257949829102</v>
      </c>
      <c r="AL179">
        <v>21.884424209594727</v>
      </c>
      <c r="AM179">
        <v>21.886049270629883</v>
      </c>
      <c r="AN179">
        <v>21.88599967956543</v>
      </c>
      <c r="AO179">
        <v>92.338096618652344</v>
      </c>
      <c r="AP179">
        <v>101.69733428955078</v>
      </c>
      <c r="AQ179">
        <v>111.23124694824219</v>
      </c>
      <c r="AR179">
        <v>120.57815551757813</v>
      </c>
      <c r="AS179">
        <v>129.22235107421875</v>
      </c>
      <c r="AT179">
        <v>132.88803100585937</v>
      </c>
      <c r="AU179">
        <v>131.27433776855469</v>
      </c>
      <c r="AV179">
        <v>128.65167236328125</v>
      </c>
      <c r="AW179">
        <v>125.80810546875</v>
      </c>
      <c r="AX179">
        <v>118.54601287841797</v>
      </c>
      <c r="AY179">
        <v>148.90174865722656</v>
      </c>
      <c r="AZ179">
        <v>150.29801940917969</v>
      </c>
      <c r="BA179">
        <v>153.86160278320312</v>
      </c>
      <c r="BB179">
        <v>157.49942016601562</v>
      </c>
      <c r="BC179">
        <v>157.31121826171875</v>
      </c>
      <c r="BD179">
        <v>158.55264282226562</v>
      </c>
      <c r="BE179">
        <v>192.44052124023437</v>
      </c>
      <c r="BF179" t="e">
        <v>#N/A</v>
      </c>
    </row>
    <row r="180" spans="1:58" x14ac:dyDescent="0.35">
      <c r="A180" t="s">
        <v>107</v>
      </c>
      <c r="B180" t="e">
        <v>#N/A</v>
      </c>
      <c r="C180" t="e">
        <v>#N/A</v>
      </c>
      <c r="D180" t="e">
        <v>#N/A</v>
      </c>
      <c r="E180" t="e">
        <v>#N/A</v>
      </c>
      <c r="F180" t="e">
        <v>#N/A</v>
      </c>
      <c r="G180" t="e">
        <v>#N/A</v>
      </c>
      <c r="H180" t="e">
        <v>#N/A</v>
      </c>
      <c r="I180" t="e">
        <v>#N/A</v>
      </c>
      <c r="J180" t="e">
        <v>#N/A</v>
      </c>
      <c r="K180" t="e">
        <v>#N/A</v>
      </c>
      <c r="L180" t="e">
        <v>#N/A</v>
      </c>
      <c r="M180" t="e">
        <v>#N/A</v>
      </c>
      <c r="N180" t="e">
        <v>#N/A</v>
      </c>
      <c r="O180" t="e">
        <v>#N/A</v>
      </c>
      <c r="P180" t="e">
        <v>#N/A</v>
      </c>
      <c r="Q180" t="e">
        <v>#N/A</v>
      </c>
      <c r="R180" t="e">
        <v>#N/A</v>
      </c>
      <c r="S180" t="e">
        <v>#N/A</v>
      </c>
      <c r="T180" t="e">
        <v>#N/A</v>
      </c>
      <c r="U180" t="e">
        <v>#N/A</v>
      </c>
      <c r="V180" t="e">
        <v>#N/A</v>
      </c>
      <c r="W180" t="e">
        <v>#N/A</v>
      </c>
      <c r="X180" t="e">
        <v>#N/A</v>
      </c>
      <c r="Y180" t="e">
        <v>#N/A</v>
      </c>
      <c r="Z180" t="e">
        <v>#N/A</v>
      </c>
      <c r="AA180" t="e">
        <v>#N/A</v>
      </c>
      <c r="AB180" t="e">
        <v>#N/A</v>
      </c>
      <c r="AC180" t="e">
        <v>#N/A</v>
      </c>
      <c r="AD180" t="e">
        <v>#N/A</v>
      </c>
      <c r="AE180" t="e">
        <v>#N/A</v>
      </c>
      <c r="AF180" t="e">
        <v>#N/A</v>
      </c>
      <c r="AG180" t="e">
        <v>#N/A</v>
      </c>
      <c r="AH180" t="e">
        <v>#N/A</v>
      </c>
      <c r="AI180" t="e">
        <v>#N/A</v>
      </c>
      <c r="AJ180" t="e">
        <v>#N/A</v>
      </c>
      <c r="AK180" t="e">
        <v>#N/A</v>
      </c>
      <c r="AL180" t="e">
        <v>#N/A</v>
      </c>
      <c r="AM180" t="e">
        <v>#N/A</v>
      </c>
      <c r="AN180" t="e">
        <v>#N/A</v>
      </c>
      <c r="AO180" t="e">
        <v>#N/A</v>
      </c>
      <c r="AP180" t="e">
        <v>#N/A</v>
      </c>
      <c r="AQ180" t="e">
        <v>#N/A</v>
      </c>
      <c r="AR180" t="e">
        <v>#N/A</v>
      </c>
      <c r="AS180" t="e">
        <v>#N/A</v>
      </c>
      <c r="AT180" t="e">
        <v>#N/A</v>
      </c>
      <c r="AU180" t="e">
        <v>#N/A</v>
      </c>
      <c r="AV180" t="e">
        <v>#N/A</v>
      </c>
      <c r="AW180" t="e">
        <v>#N/A</v>
      </c>
      <c r="AX180" t="e">
        <v>#N/A</v>
      </c>
      <c r="AY180" t="e">
        <v>#N/A</v>
      </c>
      <c r="AZ180" t="e">
        <v>#N/A</v>
      </c>
      <c r="BA180" t="e">
        <v>#N/A</v>
      </c>
      <c r="BB180" t="e">
        <v>#N/A</v>
      </c>
      <c r="BC180" t="e">
        <v>#N/A</v>
      </c>
      <c r="BD180" t="e">
        <v>#N/A</v>
      </c>
      <c r="BE180" t="e">
        <v>#N/A</v>
      </c>
      <c r="BF180" t="e">
        <v>#N/A</v>
      </c>
    </row>
    <row r="181" spans="1:58" x14ac:dyDescent="0.35">
      <c r="A181" t="s">
        <v>295</v>
      </c>
      <c r="B181" t="e">
        <v>#N/A</v>
      </c>
      <c r="C181" t="e">
        <v>#N/A</v>
      </c>
      <c r="D181" t="e">
        <v>#N/A</v>
      </c>
      <c r="E181" t="e">
        <v>#N/A</v>
      </c>
      <c r="F181" t="e">
        <v>#N/A</v>
      </c>
      <c r="G181" t="e">
        <v>#N/A</v>
      </c>
      <c r="H181" t="e">
        <v>#N/A</v>
      </c>
      <c r="I181" t="e">
        <v>#N/A</v>
      </c>
      <c r="J181" t="e">
        <v>#N/A</v>
      </c>
      <c r="K181" t="e">
        <v>#N/A</v>
      </c>
      <c r="L181" t="e">
        <v>#N/A</v>
      </c>
      <c r="M181" t="e">
        <v>#N/A</v>
      </c>
      <c r="N181" t="e">
        <v>#N/A</v>
      </c>
      <c r="O181" t="e">
        <v>#N/A</v>
      </c>
      <c r="P181" t="e">
        <v>#N/A</v>
      </c>
      <c r="Q181" t="e">
        <v>#N/A</v>
      </c>
      <c r="R181" t="e">
        <v>#N/A</v>
      </c>
      <c r="S181" t="e">
        <v>#N/A</v>
      </c>
      <c r="T181" t="e">
        <v>#N/A</v>
      </c>
      <c r="U181" t="e">
        <v>#N/A</v>
      </c>
      <c r="V181" t="e">
        <v>#N/A</v>
      </c>
      <c r="W181" t="e">
        <v>#N/A</v>
      </c>
      <c r="X181" t="e">
        <v>#N/A</v>
      </c>
      <c r="Y181" t="e">
        <v>#N/A</v>
      </c>
      <c r="Z181" t="e">
        <v>#N/A</v>
      </c>
      <c r="AA181" t="e">
        <v>#N/A</v>
      </c>
      <c r="AB181" t="e">
        <v>#N/A</v>
      </c>
      <c r="AC181" t="e">
        <v>#N/A</v>
      </c>
      <c r="AD181" t="e">
        <v>#N/A</v>
      </c>
      <c r="AE181" t="e">
        <v>#N/A</v>
      </c>
      <c r="AF181" t="e">
        <v>#N/A</v>
      </c>
      <c r="AG181" t="e">
        <v>#N/A</v>
      </c>
      <c r="AH181" t="e">
        <v>#N/A</v>
      </c>
      <c r="AI181" t="e">
        <v>#N/A</v>
      </c>
      <c r="AJ181" t="e">
        <v>#N/A</v>
      </c>
      <c r="AK181" t="e">
        <v>#N/A</v>
      </c>
      <c r="AL181" t="e">
        <v>#N/A</v>
      </c>
      <c r="AM181" t="e">
        <v>#N/A</v>
      </c>
      <c r="AN181" t="e">
        <v>#N/A</v>
      </c>
      <c r="AO181" t="e">
        <v>#N/A</v>
      </c>
      <c r="AP181" t="e">
        <v>#N/A</v>
      </c>
      <c r="AQ181" t="e">
        <v>#N/A</v>
      </c>
      <c r="AR181" t="e">
        <v>#N/A</v>
      </c>
      <c r="AS181" t="e">
        <v>#N/A</v>
      </c>
      <c r="AT181" t="e">
        <v>#N/A</v>
      </c>
      <c r="AU181" t="e">
        <v>#N/A</v>
      </c>
      <c r="AV181" t="e">
        <v>#N/A</v>
      </c>
      <c r="AW181" t="e">
        <v>#N/A</v>
      </c>
      <c r="AX181" t="e">
        <v>#N/A</v>
      </c>
      <c r="AY181" t="e">
        <v>#N/A</v>
      </c>
      <c r="AZ181" t="e">
        <v>#N/A</v>
      </c>
      <c r="BA181" t="e">
        <v>#N/A</v>
      </c>
      <c r="BB181" t="e">
        <v>#N/A</v>
      </c>
      <c r="BC181" t="e">
        <v>#N/A</v>
      </c>
      <c r="BD181" t="e">
        <v>#N/A</v>
      </c>
      <c r="BE181" t="e">
        <v>#N/A</v>
      </c>
      <c r="BF181" t="e">
        <v>#N/A</v>
      </c>
    </row>
    <row r="182" spans="1:58" x14ac:dyDescent="0.35">
      <c r="A182" t="s">
        <v>296</v>
      </c>
      <c r="B182">
        <v>7.142859935760498</v>
      </c>
      <c r="C182">
        <v>7.142859935760498</v>
      </c>
      <c r="D182">
        <v>7.142859935760498</v>
      </c>
      <c r="E182">
        <v>7.142859935760498</v>
      </c>
      <c r="F182">
        <v>7.142859935760498</v>
      </c>
      <c r="G182">
        <v>7.142859935760498</v>
      </c>
      <c r="H182">
        <v>7.142859935760498</v>
      </c>
      <c r="I182">
        <v>7.142859935760498</v>
      </c>
      <c r="J182">
        <v>7.142859935760498</v>
      </c>
      <c r="K182">
        <v>7.142859935760498</v>
      </c>
      <c r="L182">
        <v>7.142859935760498</v>
      </c>
      <c r="M182">
        <v>7.0559053421020508</v>
      </c>
      <c r="N182">
        <v>6.5882492065429687</v>
      </c>
      <c r="O182">
        <v>5.7658333778381348</v>
      </c>
      <c r="P182">
        <v>5.539708137512207</v>
      </c>
      <c r="Q182">
        <v>5.2269415855407715</v>
      </c>
      <c r="R182">
        <v>5.4565167427062988</v>
      </c>
      <c r="S182">
        <v>5.3235001564025879</v>
      </c>
      <c r="T182">
        <v>5.2422499656677246</v>
      </c>
      <c r="U182">
        <v>5.0640668869018555</v>
      </c>
      <c r="V182">
        <v>4.9392251968383789</v>
      </c>
      <c r="W182">
        <v>5.7395081520080566</v>
      </c>
      <c r="X182">
        <v>6.454033374786377</v>
      </c>
      <c r="Y182">
        <v>7.2963666915893555</v>
      </c>
      <c r="Z182">
        <v>8.1614580154418945</v>
      </c>
      <c r="AA182">
        <v>8.597233772277832</v>
      </c>
      <c r="AB182">
        <v>7.3947415351867676</v>
      </c>
      <c r="AC182">
        <v>6.737450122833252</v>
      </c>
      <c r="AD182">
        <v>6.5169835090637207</v>
      </c>
      <c r="AE182">
        <v>6.9045000076293945</v>
      </c>
      <c r="AF182">
        <v>6.2597417831420898</v>
      </c>
      <c r="AG182">
        <v>6.4829425811767578</v>
      </c>
      <c r="AH182">
        <v>6.214500904083252</v>
      </c>
      <c r="AI182">
        <v>7.0941290855407715</v>
      </c>
      <c r="AJ182">
        <v>7.057584285736084</v>
      </c>
      <c r="AK182">
        <v>6.3351564407348633</v>
      </c>
      <c r="AL182">
        <v>6.4498081207275391</v>
      </c>
      <c r="AM182">
        <v>7.0734009742736816</v>
      </c>
      <c r="AN182">
        <v>7.5450973510742188</v>
      </c>
      <c r="AO182">
        <v>7.7991714477539062</v>
      </c>
      <c r="AP182">
        <v>8.8018417358398438</v>
      </c>
      <c r="AQ182">
        <v>8.9916543960571289</v>
      </c>
      <c r="AR182">
        <v>7.9837789535522461</v>
      </c>
      <c r="AS182">
        <v>7.0802168846130371</v>
      </c>
      <c r="AT182">
        <v>6.7408332824707031</v>
      </c>
      <c r="AU182">
        <v>6.442500114440918</v>
      </c>
      <c r="AV182">
        <v>6.4133334159851074</v>
      </c>
      <c r="AW182">
        <v>5.8616666793823242</v>
      </c>
      <c r="AX182">
        <v>5.6399998664855957</v>
      </c>
      <c r="AY182">
        <v>6.2883334159851074</v>
      </c>
      <c r="AZ182">
        <v>6.0441665649414062</v>
      </c>
      <c r="BA182">
        <v>5.604607105255127</v>
      </c>
      <c r="BB182">
        <v>5.817500114440918</v>
      </c>
      <c r="BC182">
        <v>5.875</v>
      </c>
      <c r="BD182">
        <v>6.3016667366027832</v>
      </c>
      <c r="BE182">
        <v>8.0641670227050781</v>
      </c>
      <c r="BF182" t="e">
        <v>#N/A</v>
      </c>
    </row>
    <row r="183" spans="1:58" x14ac:dyDescent="0.35">
      <c r="A183" t="s">
        <v>5</v>
      </c>
      <c r="B183" t="e">
        <v>#N/A</v>
      </c>
      <c r="C183" t="e">
        <v>#N/A</v>
      </c>
      <c r="D183" t="e">
        <v>#N/A</v>
      </c>
      <c r="E183" t="e">
        <v>#N/A</v>
      </c>
      <c r="F183" t="e">
        <v>#N/A</v>
      </c>
      <c r="G183" t="e">
        <v>#N/A</v>
      </c>
      <c r="H183" t="e">
        <v>#N/A</v>
      </c>
      <c r="I183" t="e">
        <v>#N/A</v>
      </c>
      <c r="J183" t="e">
        <v>#N/A</v>
      </c>
      <c r="K183" t="e">
        <v>#N/A</v>
      </c>
      <c r="L183" t="e">
        <v>#N/A</v>
      </c>
      <c r="M183" t="e">
        <v>#N/A</v>
      </c>
      <c r="N183" t="e">
        <v>#N/A</v>
      </c>
      <c r="O183" t="e">
        <v>#N/A</v>
      </c>
      <c r="P183" t="e">
        <v>#N/A</v>
      </c>
      <c r="Q183" t="e">
        <v>#N/A</v>
      </c>
      <c r="R183" t="e">
        <v>#N/A</v>
      </c>
      <c r="S183" t="e">
        <v>#N/A</v>
      </c>
      <c r="T183" t="e">
        <v>#N/A</v>
      </c>
      <c r="U183" t="e">
        <v>#N/A</v>
      </c>
      <c r="V183" t="e">
        <v>#N/A</v>
      </c>
      <c r="W183" t="e">
        <v>#N/A</v>
      </c>
      <c r="X183" t="e">
        <v>#N/A</v>
      </c>
      <c r="Y183" t="e">
        <v>#N/A</v>
      </c>
      <c r="Z183" t="e">
        <v>#N/A</v>
      </c>
      <c r="AA183" t="e">
        <v>#N/A</v>
      </c>
      <c r="AB183" t="e">
        <v>#N/A</v>
      </c>
      <c r="AC183" t="e">
        <v>#N/A</v>
      </c>
      <c r="AD183" t="e">
        <v>#N/A</v>
      </c>
      <c r="AE183" t="e">
        <v>#N/A</v>
      </c>
      <c r="AF183" t="e">
        <v>#N/A</v>
      </c>
      <c r="AG183" t="e">
        <v>#N/A</v>
      </c>
      <c r="AH183" t="e">
        <v>#N/A</v>
      </c>
      <c r="AI183" t="e">
        <v>#N/A</v>
      </c>
      <c r="AJ183" t="e">
        <v>#N/A</v>
      </c>
      <c r="AK183" t="e">
        <v>#N/A</v>
      </c>
      <c r="AL183" t="e">
        <v>#N/A</v>
      </c>
      <c r="AM183" t="e">
        <v>#N/A</v>
      </c>
      <c r="AN183" t="e">
        <v>#N/A</v>
      </c>
      <c r="AO183" t="e">
        <v>#N/A</v>
      </c>
      <c r="AP183" t="e">
        <v>#N/A</v>
      </c>
      <c r="AQ183" t="e">
        <v>#N/A</v>
      </c>
      <c r="AR183" t="e">
        <v>#N/A</v>
      </c>
      <c r="AS183" t="e">
        <v>#N/A</v>
      </c>
      <c r="AT183" t="e">
        <v>#N/A</v>
      </c>
      <c r="AU183" t="e">
        <v>#N/A</v>
      </c>
      <c r="AV183" t="e">
        <v>#N/A</v>
      </c>
      <c r="AW183" t="e">
        <v>#N/A</v>
      </c>
      <c r="AX183" t="e">
        <v>#N/A</v>
      </c>
      <c r="AY183" t="e">
        <v>#N/A</v>
      </c>
      <c r="AZ183" t="e">
        <v>#N/A</v>
      </c>
      <c r="BA183" t="e">
        <v>#N/A</v>
      </c>
      <c r="BB183" t="e">
        <v>#N/A</v>
      </c>
      <c r="BC183" t="e">
        <v>#N/A</v>
      </c>
      <c r="BD183" t="e">
        <v>#N/A</v>
      </c>
      <c r="BE183" t="e">
        <v>#N/A</v>
      </c>
      <c r="BF183" t="e">
        <v>#N/A</v>
      </c>
    </row>
    <row r="184" spans="1:58" x14ac:dyDescent="0.35">
      <c r="A184" t="s">
        <v>176</v>
      </c>
      <c r="B184" t="e">
        <v>#N/A</v>
      </c>
      <c r="C184" t="e">
        <v>#N/A</v>
      </c>
      <c r="D184" t="e">
        <v>#N/A</v>
      </c>
      <c r="E184" t="e">
        <v>#N/A</v>
      </c>
      <c r="F184" t="e">
        <v>#N/A</v>
      </c>
      <c r="G184" t="e">
        <v>#N/A</v>
      </c>
      <c r="H184" t="e">
        <v>#N/A</v>
      </c>
      <c r="I184" t="e">
        <v>#N/A</v>
      </c>
      <c r="J184" t="e">
        <v>#N/A</v>
      </c>
      <c r="K184" t="e">
        <v>#N/A</v>
      </c>
      <c r="L184" t="e">
        <v>#N/A</v>
      </c>
      <c r="M184" t="e">
        <v>#N/A</v>
      </c>
      <c r="N184" t="e">
        <v>#N/A</v>
      </c>
      <c r="O184" t="e">
        <v>#N/A</v>
      </c>
      <c r="P184" t="e">
        <v>#N/A</v>
      </c>
      <c r="Q184" t="e">
        <v>#N/A</v>
      </c>
      <c r="R184" t="e">
        <v>#N/A</v>
      </c>
      <c r="S184" t="e">
        <v>#N/A</v>
      </c>
      <c r="T184" t="e">
        <v>#N/A</v>
      </c>
      <c r="U184" t="e">
        <v>#N/A</v>
      </c>
      <c r="V184" t="e">
        <v>#N/A</v>
      </c>
      <c r="W184" t="e">
        <v>#N/A</v>
      </c>
      <c r="X184" t="e">
        <v>#N/A</v>
      </c>
      <c r="Y184" t="e">
        <v>#N/A</v>
      </c>
      <c r="Z184" t="e">
        <v>#N/A</v>
      </c>
      <c r="AA184" t="e">
        <v>#N/A</v>
      </c>
      <c r="AB184" t="e">
        <v>#N/A</v>
      </c>
      <c r="AC184" t="e">
        <v>#N/A</v>
      </c>
      <c r="AD184" t="e">
        <v>#N/A</v>
      </c>
      <c r="AE184" t="e">
        <v>#N/A</v>
      </c>
      <c r="AF184" t="e">
        <v>#N/A</v>
      </c>
      <c r="AG184" t="e">
        <v>#N/A</v>
      </c>
      <c r="AH184" t="e">
        <v>#N/A</v>
      </c>
      <c r="AI184" t="e">
        <v>#N/A</v>
      </c>
      <c r="AJ184" t="e">
        <v>#N/A</v>
      </c>
      <c r="AK184" t="e">
        <v>#N/A</v>
      </c>
      <c r="AL184" t="e">
        <v>#N/A</v>
      </c>
      <c r="AM184" t="e">
        <v>#N/A</v>
      </c>
      <c r="AN184" t="e">
        <v>#N/A</v>
      </c>
      <c r="AO184" t="e">
        <v>#N/A</v>
      </c>
      <c r="AP184" t="e">
        <v>#N/A</v>
      </c>
      <c r="AQ184" t="e">
        <v>#N/A</v>
      </c>
      <c r="AR184" t="e">
        <v>#N/A</v>
      </c>
      <c r="AS184" t="e">
        <v>#N/A</v>
      </c>
      <c r="AT184" t="e">
        <v>#N/A</v>
      </c>
      <c r="AU184" t="e">
        <v>#N/A</v>
      </c>
      <c r="AV184" t="e">
        <v>#N/A</v>
      </c>
      <c r="AW184" t="e">
        <v>#N/A</v>
      </c>
      <c r="AX184" t="e">
        <v>#N/A</v>
      </c>
      <c r="AY184" t="e">
        <v>#N/A</v>
      </c>
      <c r="AZ184" t="e">
        <v>#N/A</v>
      </c>
      <c r="BA184" t="e">
        <v>#N/A</v>
      </c>
      <c r="BB184" t="e">
        <v>#N/A</v>
      </c>
      <c r="BC184" t="e">
        <v>#N/A</v>
      </c>
      <c r="BD184" t="e">
        <v>#N/A</v>
      </c>
      <c r="BE184" t="e">
        <v>#N/A</v>
      </c>
      <c r="BF184" t="e">
        <v>#N/A</v>
      </c>
    </row>
    <row r="185" spans="1:58" x14ac:dyDescent="0.35">
      <c r="A185" t="s">
        <v>297</v>
      </c>
      <c r="B185">
        <v>0.35714298486709595</v>
      </c>
      <c r="C185">
        <v>0.35714298486709595</v>
      </c>
      <c r="D185">
        <v>0.35714298486709595</v>
      </c>
      <c r="E185">
        <v>0.35714298486709595</v>
      </c>
      <c r="F185">
        <v>0.35714298486709595</v>
      </c>
      <c r="G185">
        <v>0.35714298486709595</v>
      </c>
      <c r="H185">
        <v>0.35714298486709595</v>
      </c>
      <c r="I185">
        <v>0.36210334300994873</v>
      </c>
      <c r="J185">
        <v>0.41666698455810547</v>
      </c>
      <c r="K185">
        <v>0.41666698455810547</v>
      </c>
      <c r="L185">
        <v>0.41666698455810547</v>
      </c>
      <c r="M185">
        <v>0.41544750332832336</v>
      </c>
      <c r="N185">
        <v>0.38377299904823303</v>
      </c>
      <c r="O185">
        <v>0.35067617893218994</v>
      </c>
      <c r="P185">
        <v>0.34540000557899475</v>
      </c>
      <c r="Q185">
        <v>0.34540000557899475</v>
      </c>
      <c r="R185">
        <v>0.34540000557899475</v>
      </c>
      <c r="S185">
        <v>0.34540000557899475</v>
      </c>
      <c r="T185">
        <v>0.34540000557899475</v>
      </c>
      <c r="U185">
        <v>0.34540000557899475</v>
      </c>
      <c r="V185">
        <v>0.34540000557899475</v>
      </c>
      <c r="W185">
        <v>0.34540000557899475</v>
      </c>
      <c r="X185">
        <v>0.34540000557899475</v>
      </c>
      <c r="Y185">
        <v>0.34540000557899475</v>
      </c>
      <c r="Z185">
        <v>0.34539750218391418</v>
      </c>
      <c r="AA185">
        <v>0.34539499878883362</v>
      </c>
      <c r="AB185">
        <v>0.38198190927505493</v>
      </c>
      <c r="AC185">
        <v>0.38449999690055847</v>
      </c>
      <c r="AD185">
        <v>0.38449999690055847</v>
      </c>
      <c r="AE185">
        <v>0.38449999690055847</v>
      </c>
      <c r="AF185">
        <v>0.38449999690055847</v>
      </c>
      <c r="AG185">
        <v>0.38449999690055847</v>
      </c>
      <c r="AH185">
        <v>0.38449999690055847</v>
      </c>
      <c r="AI185">
        <v>0.38449999690055847</v>
      </c>
      <c r="AJ185">
        <v>0.38449999690055847</v>
      </c>
      <c r="AK185">
        <v>0.38449999690055847</v>
      </c>
      <c r="AL185">
        <v>0.38449999690055847</v>
      </c>
      <c r="AM185">
        <v>0.38449999690055847</v>
      </c>
      <c r="AN185">
        <v>0.38449999690055847</v>
      </c>
      <c r="AO185">
        <v>0.38449999690055847</v>
      </c>
      <c r="AP185">
        <v>0.38449999690055847</v>
      </c>
      <c r="AQ185">
        <v>0.38449999690055847</v>
      </c>
      <c r="AR185">
        <v>0.38449999690055847</v>
      </c>
      <c r="AS185">
        <v>0.38449999690055847</v>
      </c>
      <c r="AT185">
        <v>0.38449999690055847</v>
      </c>
      <c r="AU185">
        <v>0.38449999690055847</v>
      </c>
      <c r="AV185">
        <v>0.38449999690055847</v>
      </c>
      <c r="AW185">
        <v>0.38449999690055847</v>
      </c>
      <c r="AX185">
        <v>0.38449999690055847</v>
      </c>
      <c r="AY185">
        <v>0.38449999690055847</v>
      </c>
      <c r="AZ185">
        <v>0.38449999690055847</v>
      </c>
      <c r="BA185">
        <v>0.38449999690055847</v>
      </c>
      <c r="BB185">
        <v>0.38449999690055847</v>
      </c>
      <c r="BC185">
        <v>0.38449999690055847</v>
      </c>
      <c r="BD185">
        <v>0.38449999690055847</v>
      </c>
      <c r="BE185">
        <v>0.38449999690055847</v>
      </c>
      <c r="BF185" t="e">
        <v>#N/A</v>
      </c>
    </row>
    <row r="186" spans="1:58" x14ac:dyDescent="0.35">
      <c r="A186" t="s">
        <v>177</v>
      </c>
      <c r="B186" t="e">
        <v>#N/A</v>
      </c>
      <c r="C186" t="e">
        <v>#N/A</v>
      </c>
      <c r="D186" t="e">
        <v>#N/A</v>
      </c>
      <c r="E186" t="e">
        <v>#N/A</v>
      </c>
      <c r="F186" t="e">
        <v>#N/A</v>
      </c>
      <c r="G186" t="e">
        <v>#N/A</v>
      </c>
      <c r="H186" t="e">
        <v>#N/A</v>
      </c>
      <c r="I186" t="e">
        <v>#N/A</v>
      </c>
      <c r="J186" t="e">
        <v>#N/A</v>
      </c>
      <c r="K186" t="e">
        <v>#N/A</v>
      </c>
      <c r="L186" t="e">
        <v>#N/A</v>
      </c>
      <c r="M186" t="e">
        <v>#N/A</v>
      </c>
      <c r="N186" t="e">
        <v>#N/A</v>
      </c>
      <c r="O186" t="e">
        <v>#N/A</v>
      </c>
      <c r="P186" t="e">
        <v>#N/A</v>
      </c>
      <c r="Q186" t="e">
        <v>#N/A</v>
      </c>
      <c r="R186" t="e">
        <v>#N/A</v>
      </c>
      <c r="S186" t="e">
        <v>#N/A</v>
      </c>
      <c r="T186" t="e">
        <v>#N/A</v>
      </c>
      <c r="U186" t="e">
        <v>#N/A</v>
      </c>
      <c r="V186" t="e">
        <v>#N/A</v>
      </c>
      <c r="W186" t="e">
        <v>#N/A</v>
      </c>
      <c r="X186" t="e">
        <v>#N/A</v>
      </c>
      <c r="Y186" t="e">
        <v>#N/A</v>
      </c>
      <c r="Z186" t="e">
        <v>#N/A</v>
      </c>
      <c r="AA186" t="e">
        <v>#N/A</v>
      </c>
      <c r="AB186" t="e">
        <v>#N/A</v>
      </c>
      <c r="AC186" t="e">
        <v>#N/A</v>
      </c>
      <c r="AD186" t="e">
        <v>#N/A</v>
      </c>
      <c r="AE186" t="e">
        <v>#N/A</v>
      </c>
      <c r="AF186" t="e">
        <v>#N/A</v>
      </c>
      <c r="AG186" t="e">
        <v>#N/A</v>
      </c>
      <c r="AH186" t="e">
        <v>#N/A</v>
      </c>
      <c r="AI186" t="e">
        <v>#N/A</v>
      </c>
      <c r="AJ186" t="e">
        <v>#N/A</v>
      </c>
      <c r="AK186" t="e">
        <v>#N/A</v>
      </c>
      <c r="AL186" t="e">
        <v>#N/A</v>
      </c>
      <c r="AM186" t="e">
        <v>#N/A</v>
      </c>
      <c r="AN186" t="e">
        <v>#N/A</v>
      </c>
      <c r="AO186" t="e">
        <v>#N/A</v>
      </c>
      <c r="AP186" t="e">
        <v>#N/A</v>
      </c>
      <c r="AQ186" t="e">
        <v>#N/A</v>
      </c>
      <c r="AR186" t="e">
        <v>#N/A</v>
      </c>
      <c r="AS186" t="e">
        <v>#N/A</v>
      </c>
      <c r="AT186" t="e">
        <v>#N/A</v>
      </c>
      <c r="AU186" t="e">
        <v>#N/A</v>
      </c>
      <c r="AV186" t="e">
        <v>#N/A</v>
      </c>
      <c r="AW186" t="e">
        <v>#N/A</v>
      </c>
      <c r="AX186" t="e">
        <v>#N/A</v>
      </c>
      <c r="AY186" t="e">
        <v>#N/A</v>
      </c>
      <c r="AZ186" t="e">
        <v>#N/A</v>
      </c>
      <c r="BA186" t="e">
        <v>#N/A</v>
      </c>
      <c r="BB186" t="e">
        <v>#N/A</v>
      </c>
      <c r="BC186" t="e">
        <v>#N/A</v>
      </c>
      <c r="BD186" t="e">
        <v>#N/A</v>
      </c>
      <c r="BE186" t="e">
        <v>#N/A</v>
      </c>
      <c r="BF186" t="e">
        <v>#N/A</v>
      </c>
    </row>
    <row r="187" spans="1:58" x14ac:dyDescent="0.35">
      <c r="A187" t="s">
        <v>178</v>
      </c>
      <c r="B187" t="e">
        <v>#N/A</v>
      </c>
      <c r="C187" t="e">
        <v>#N/A</v>
      </c>
      <c r="D187" t="e">
        <v>#N/A</v>
      </c>
      <c r="E187" t="e">
        <v>#N/A</v>
      </c>
      <c r="F187" t="e">
        <v>#N/A</v>
      </c>
      <c r="G187" t="e">
        <v>#N/A</v>
      </c>
      <c r="H187" t="e">
        <v>#N/A</v>
      </c>
      <c r="I187" t="e">
        <v>#N/A</v>
      </c>
      <c r="J187" t="e">
        <v>#N/A</v>
      </c>
      <c r="K187" t="e">
        <v>#N/A</v>
      </c>
      <c r="L187" t="e">
        <v>#N/A</v>
      </c>
      <c r="M187" t="e">
        <v>#N/A</v>
      </c>
      <c r="N187" t="e">
        <v>#N/A</v>
      </c>
      <c r="O187" t="e">
        <v>#N/A</v>
      </c>
      <c r="P187" t="e">
        <v>#N/A</v>
      </c>
      <c r="Q187" t="e">
        <v>#N/A</v>
      </c>
      <c r="R187" t="e">
        <v>#N/A</v>
      </c>
      <c r="S187" t="e">
        <v>#N/A</v>
      </c>
      <c r="T187" t="e">
        <v>#N/A</v>
      </c>
      <c r="U187" t="e">
        <v>#N/A</v>
      </c>
      <c r="V187" t="e">
        <v>#N/A</v>
      </c>
      <c r="W187" t="e">
        <v>#N/A</v>
      </c>
      <c r="X187" t="e">
        <v>#N/A</v>
      </c>
      <c r="Y187" t="e">
        <v>#N/A</v>
      </c>
      <c r="Z187" t="e">
        <v>#N/A</v>
      </c>
      <c r="AA187" t="e">
        <v>#N/A</v>
      </c>
      <c r="AB187" t="e">
        <v>#N/A</v>
      </c>
      <c r="AC187" t="e">
        <v>#N/A</v>
      </c>
      <c r="AD187" t="e">
        <v>#N/A</v>
      </c>
      <c r="AE187" t="e">
        <v>#N/A</v>
      </c>
      <c r="AF187" t="e">
        <v>#N/A</v>
      </c>
      <c r="AG187" t="e">
        <v>#N/A</v>
      </c>
      <c r="AH187" t="e">
        <v>#N/A</v>
      </c>
      <c r="AI187" t="e">
        <v>#N/A</v>
      </c>
      <c r="AJ187" t="e">
        <v>#N/A</v>
      </c>
      <c r="AK187" t="e">
        <v>#N/A</v>
      </c>
      <c r="AL187" t="e">
        <v>#N/A</v>
      </c>
      <c r="AM187" t="e">
        <v>#N/A</v>
      </c>
      <c r="AN187" t="e">
        <v>#N/A</v>
      </c>
      <c r="AO187" t="e">
        <v>#N/A</v>
      </c>
      <c r="AP187" t="e">
        <v>#N/A</v>
      </c>
      <c r="AQ187" t="e">
        <v>#N/A</v>
      </c>
      <c r="AR187" t="e">
        <v>#N/A</v>
      </c>
      <c r="AS187" t="e">
        <v>#N/A</v>
      </c>
      <c r="AT187" t="e">
        <v>#N/A</v>
      </c>
      <c r="AU187" t="e">
        <v>#N/A</v>
      </c>
      <c r="AV187" t="e">
        <v>#N/A</v>
      </c>
      <c r="AW187" t="e">
        <v>#N/A</v>
      </c>
      <c r="AX187" t="e">
        <v>#N/A</v>
      </c>
      <c r="AY187" t="e">
        <v>#N/A</v>
      </c>
      <c r="AZ187" t="e">
        <v>#N/A</v>
      </c>
      <c r="BA187" t="e">
        <v>#N/A</v>
      </c>
      <c r="BB187" t="e">
        <v>#N/A</v>
      </c>
      <c r="BC187" t="e">
        <v>#N/A</v>
      </c>
      <c r="BD187" t="e">
        <v>#N/A</v>
      </c>
      <c r="BE187" t="e">
        <v>#N/A</v>
      </c>
      <c r="BF187" t="e">
        <v>#N/A</v>
      </c>
    </row>
    <row r="188" spans="1:58" x14ac:dyDescent="0.35">
      <c r="A188" t="s">
        <v>298</v>
      </c>
      <c r="B188">
        <v>4.7618999481201172</v>
      </c>
      <c r="C188">
        <v>4.7618999481201172</v>
      </c>
      <c r="D188">
        <v>4.7618999481201172</v>
      </c>
      <c r="E188">
        <v>4.7618999481201172</v>
      </c>
      <c r="F188">
        <v>4.7618999481201172</v>
      </c>
      <c r="G188">
        <v>4.7618999481201172</v>
      </c>
      <c r="H188">
        <v>4.7618999481201172</v>
      </c>
      <c r="I188">
        <v>4.7618999481201172</v>
      </c>
      <c r="J188">
        <v>4.7618999481201172</v>
      </c>
      <c r="K188">
        <v>4.7618999481201172</v>
      </c>
      <c r="L188">
        <v>4.7618999481201172</v>
      </c>
      <c r="M188">
        <v>4.7618999481201172</v>
      </c>
      <c r="N188">
        <v>8.6813821792602539</v>
      </c>
      <c r="O188">
        <v>9.9942502975463867</v>
      </c>
      <c r="P188">
        <v>9.8999996185302734</v>
      </c>
      <c r="Q188">
        <v>9.8999996185302734</v>
      </c>
      <c r="R188">
        <v>9.8999996185302734</v>
      </c>
      <c r="S188">
        <v>9.8999996185302734</v>
      </c>
      <c r="T188">
        <v>9.8999996185302734</v>
      </c>
      <c r="U188">
        <v>9.8999996185302734</v>
      </c>
      <c r="V188">
        <v>9.8999996185302734</v>
      </c>
      <c r="W188">
        <v>9.8999996185302734</v>
      </c>
      <c r="X188">
        <v>11.847466468811035</v>
      </c>
      <c r="Y188">
        <v>13.116974830627441</v>
      </c>
      <c r="Z188">
        <v>14.046333312988281</v>
      </c>
      <c r="AA188">
        <v>15.928391456604004</v>
      </c>
      <c r="AB188">
        <v>16.64750862121582</v>
      </c>
      <c r="AC188">
        <v>17.398799896240234</v>
      </c>
      <c r="AD188">
        <v>18.003292083740234</v>
      </c>
      <c r="AE188">
        <v>20.541492462158203</v>
      </c>
      <c r="AF188">
        <v>21.707374572753906</v>
      </c>
      <c r="AG188">
        <v>23.800765991210938</v>
      </c>
      <c r="AH188">
        <v>25.082792282104492</v>
      </c>
      <c r="AI188">
        <v>28.107183456420898</v>
      </c>
      <c r="AJ188">
        <v>30.566591262817383</v>
      </c>
      <c r="AK188">
        <v>31.642683029174805</v>
      </c>
      <c r="AL188">
        <v>36.078681945800781</v>
      </c>
      <c r="AM188">
        <v>41.111526489257813</v>
      </c>
      <c r="AN188">
        <v>45.046665191650391</v>
      </c>
      <c r="AO188">
        <v>49.500690460205078</v>
      </c>
      <c r="AP188">
        <v>53.648185729980469</v>
      </c>
      <c r="AQ188">
        <v>61.927162170410156</v>
      </c>
      <c r="AR188">
        <v>59.723781585693359</v>
      </c>
      <c r="AS188">
        <v>57.751995086669922</v>
      </c>
      <c r="AT188">
        <v>58.257862091064453</v>
      </c>
      <c r="AU188">
        <v>59.514476776123047</v>
      </c>
      <c r="AV188">
        <v>60.271335601806641</v>
      </c>
      <c r="AW188">
        <v>60.738513946533203</v>
      </c>
      <c r="AX188">
        <v>70.408035278320313</v>
      </c>
      <c r="AY188">
        <v>81.712890625</v>
      </c>
      <c r="AZ188">
        <v>85.193817138671875</v>
      </c>
      <c r="BA188">
        <v>86.3433837890625</v>
      </c>
      <c r="BB188">
        <v>93.395195007324219</v>
      </c>
      <c r="BC188">
        <v>101.62889862060547</v>
      </c>
      <c r="BD188">
        <v>101.10009002685547</v>
      </c>
      <c r="BE188">
        <v>102.76927185058594</v>
      </c>
      <c r="BF188" t="e">
        <v>#N/A</v>
      </c>
    </row>
    <row r="189" spans="1:58" x14ac:dyDescent="0.35">
      <c r="A189" t="s">
        <v>299</v>
      </c>
      <c r="B189" t="e">
        <v>#N/A</v>
      </c>
      <c r="C189" t="e">
        <v>#N/A</v>
      </c>
      <c r="D189" t="e">
        <v>#N/A</v>
      </c>
      <c r="E189" t="e">
        <v>#N/A</v>
      </c>
      <c r="F189" t="e">
        <v>#N/A</v>
      </c>
      <c r="G189" t="e">
        <v>#N/A</v>
      </c>
      <c r="H189" t="e">
        <v>#N/A</v>
      </c>
      <c r="I189" t="e">
        <v>#N/A</v>
      </c>
      <c r="J189" t="e">
        <v>#N/A</v>
      </c>
      <c r="K189" t="e">
        <v>#N/A</v>
      </c>
      <c r="L189" t="e">
        <v>#N/A</v>
      </c>
      <c r="M189" t="e">
        <v>#N/A</v>
      </c>
      <c r="N189" t="e">
        <v>#N/A</v>
      </c>
      <c r="O189" t="e">
        <v>#N/A</v>
      </c>
      <c r="P189" t="e">
        <v>#N/A</v>
      </c>
      <c r="Q189" t="e">
        <v>#N/A</v>
      </c>
      <c r="R189" t="e">
        <v>#N/A</v>
      </c>
      <c r="S189" t="e">
        <v>#N/A</v>
      </c>
      <c r="T189" t="e">
        <v>#N/A</v>
      </c>
      <c r="U189" t="e">
        <v>#N/A</v>
      </c>
      <c r="V189" t="e">
        <v>#N/A</v>
      </c>
      <c r="W189" t="e">
        <v>#N/A</v>
      </c>
      <c r="X189" t="e">
        <v>#N/A</v>
      </c>
      <c r="Y189" t="e">
        <v>#N/A</v>
      </c>
      <c r="Z189" t="e">
        <v>#N/A</v>
      </c>
      <c r="AA189" t="e">
        <v>#N/A</v>
      </c>
      <c r="AB189" t="e">
        <v>#N/A</v>
      </c>
      <c r="AC189" t="e">
        <v>#N/A</v>
      </c>
      <c r="AD189" t="e">
        <v>#N/A</v>
      </c>
      <c r="AE189" t="e">
        <v>#N/A</v>
      </c>
      <c r="AF189" t="e">
        <v>#N/A</v>
      </c>
      <c r="AG189" t="e">
        <v>#N/A</v>
      </c>
      <c r="AH189" t="e">
        <v>#N/A</v>
      </c>
      <c r="AI189" t="e">
        <v>#N/A</v>
      </c>
      <c r="AJ189" t="e">
        <v>#N/A</v>
      </c>
      <c r="AK189" t="e">
        <v>#N/A</v>
      </c>
      <c r="AL189" t="e">
        <v>#N/A</v>
      </c>
      <c r="AM189" t="e">
        <v>#N/A</v>
      </c>
      <c r="AN189" t="e">
        <v>#N/A</v>
      </c>
      <c r="AO189" t="e">
        <v>#N/A</v>
      </c>
      <c r="AP189" t="e">
        <v>#N/A</v>
      </c>
      <c r="AQ189" t="e">
        <v>#N/A</v>
      </c>
      <c r="AR189" t="e">
        <v>#N/A</v>
      </c>
      <c r="AS189" t="e">
        <v>#N/A</v>
      </c>
      <c r="AT189" t="e">
        <v>#N/A</v>
      </c>
      <c r="AU189" t="e">
        <v>#N/A</v>
      </c>
      <c r="AV189" t="e">
        <v>#N/A</v>
      </c>
      <c r="AW189" t="e">
        <v>#N/A</v>
      </c>
      <c r="AX189" t="e">
        <v>#N/A</v>
      </c>
      <c r="AY189" t="e">
        <v>#N/A</v>
      </c>
      <c r="AZ189" t="e">
        <v>#N/A</v>
      </c>
      <c r="BA189" t="e">
        <v>#N/A</v>
      </c>
      <c r="BB189" t="e">
        <v>#N/A</v>
      </c>
      <c r="BC189" t="e">
        <v>#N/A</v>
      </c>
      <c r="BD189" t="e">
        <v>#N/A</v>
      </c>
      <c r="BE189" t="e">
        <v>#N/A</v>
      </c>
      <c r="BF189" t="e">
        <v>#N/A</v>
      </c>
    </row>
    <row r="190" spans="1:58" x14ac:dyDescent="0.35">
      <c r="A190" t="s">
        <v>300</v>
      </c>
      <c r="B190">
        <v>1</v>
      </c>
      <c r="C190">
        <v>1</v>
      </c>
      <c r="D190">
        <v>1</v>
      </c>
      <c r="E190">
        <v>1</v>
      </c>
      <c r="F190">
        <v>1</v>
      </c>
      <c r="G190">
        <v>1</v>
      </c>
      <c r="H190">
        <v>1</v>
      </c>
      <c r="I190">
        <v>1</v>
      </c>
      <c r="J190">
        <v>1</v>
      </c>
      <c r="K190">
        <v>1</v>
      </c>
      <c r="L190">
        <v>1</v>
      </c>
      <c r="M190">
        <v>1</v>
      </c>
      <c r="N190">
        <v>1</v>
      </c>
      <c r="O190">
        <v>1</v>
      </c>
      <c r="P190">
        <v>1</v>
      </c>
      <c r="Q190">
        <v>1</v>
      </c>
      <c r="R190">
        <v>1</v>
      </c>
      <c r="S190">
        <v>1</v>
      </c>
      <c r="T190">
        <v>1</v>
      </c>
      <c r="U190">
        <v>1</v>
      </c>
      <c r="V190">
        <v>1</v>
      </c>
      <c r="W190">
        <v>1</v>
      </c>
      <c r="X190">
        <v>1</v>
      </c>
      <c r="Y190">
        <v>1</v>
      </c>
      <c r="Z190">
        <v>1</v>
      </c>
      <c r="AA190">
        <v>1</v>
      </c>
      <c r="AB190">
        <v>1</v>
      </c>
      <c r="AC190">
        <v>1</v>
      </c>
      <c r="AD190">
        <v>1</v>
      </c>
      <c r="AE190">
        <v>1</v>
      </c>
      <c r="AF190">
        <v>1</v>
      </c>
      <c r="AG190">
        <v>1</v>
      </c>
      <c r="AH190">
        <v>1</v>
      </c>
      <c r="AI190">
        <v>1</v>
      </c>
      <c r="AJ190">
        <v>1</v>
      </c>
      <c r="AK190">
        <v>1</v>
      </c>
      <c r="AL190">
        <v>1</v>
      </c>
      <c r="AM190">
        <v>1</v>
      </c>
      <c r="AN190">
        <v>1</v>
      </c>
      <c r="AO190">
        <v>1</v>
      </c>
      <c r="AP190">
        <v>1</v>
      </c>
      <c r="AQ190">
        <v>1</v>
      </c>
      <c r="AR190">
        <v>1</v>
      </c>
      <c r="AS190">
        <v>1</v>
      </c>
      <c r="AT190">
        <v>1</v>
      </c>
      <c r="AU190">
        <v>1</v>
      </c>
      <c r="AV190">
        <v>1</v>
      </c>
      <c r="AW190">
        <v>1</v>
      </c>
      <c r="AX190">
        <v>1</v>
      </c>
      <c r="AY190">
        <v>1</v>
      </c>
      <c r="AZ190">
        <v>1</v>
      </c>
      <c r="BA190">
        <v>1</v>
      </c>
      <c r="BB190">
        <v>1</v>
      </c>
      <c r="BC190">
        <v>1</v>
      </c>
      <c r="BD190">
        <v>1</v>
      </c>
      <c r="BE190">
        <v>1</v>
      </c>
      <c r="BF190" t="e">
        <v>#N/A</v>
      </c>
    </row>
    <row r="191" spans="1:58" x14ac:dyDescent="0.35">
      <c r="A191" t="s">
        <v>301</v>
      </c>
      <c r="B191">
        <v>0.89285701513290405</v>
      </c>
      <c r="C191">
        <v>0.89285701513290405</v>
      </c>
      <c r="D191">
        <v>0.89285701513290405</v>
      </c>
      <c r="E191">
        <v>0.89285701513290405</v>
      </c>
      <c r="F191">
        <v>0.89285701513290405</v>
      </c>
      <c r="G191">
        <v>0.89285701513290405</v>
      </c>
      <c r="H191">
        <v>0.89285701513290405</v>
      </c>
      <c r="I191">
        <v>0.89285701513290405</v>
      </c>
      <c r="J191">
        <v>0.89285701513290405</v>
      </c>
      <c r="K191">
        <v>0.89285701513290405</v>
      </c>
      <c r="L191">
        <v>0.89285701513290405</v>
      </c>
      <c r="M191">
        <v>0.88275825977325439</v>
      </c>
      <c r="N191">
        <v>0.83503895998001099</v>
      </c>
      <c r="O191">
        <v>0.70411390066146851</v>
      </c>
      <c r="P191">
        <v>0.69666588306427002</v>
      </c>
      <c r="Q191">
        <v>0.76389330625534058</v>
      </c>
      <c r="R191">
        <v>0.79280751943588257</v>
      </c>
      <c r="S191">
        <v>0.79140836000442505</v>
      </c>
      <c r="T191">
        <v>0.70892500877380371</v>
      </c>
      <c r="U191">
        <v>0.71175748109817505</v>
      </c>
      <c r="V191">
        <v>0.67094582319259644</v>
      </c>
      <c r="W191">
        <v>0.67296749353408813</v>
      </c>
      <c r="X191">
        <v>0.73845833539962769</v>
      </c>
      <c r="Y191">
        <v>0.83614581823348999</v>
      </c>
      <c r="Z191">
        <v>0.89855164289474487</v>
      </c>
      <c r="AA191">
        <v>1.0003141164779663</v>
      </c>
      <c r="AB191">
        <v>0.97141414880752563</v>
      </c>
      <c r="AC191">
        <v>0.90789914131164551</v>
      </c>
      <c r="AD191">
        <v>0.86705249547958374</v>
      </c>
      <c r="AE191">
        <v>0.85879749059677124</v>
      </c>
      <c r="AF191">
        <v>0.95499998331069946</v>
      </c>
      <c r="AG191">
        <v>0.95170915126800537</v>
      </c>
      <c r="AH191">
        <v>0.96466332674026489</v>
      </c>
      <c r="AI191">
        <v>0.97817665338516235</v>
      </c>
      <c r="AJ191">
        <v>1.0113400220870972</v>
      </c>
      <c r="AK191">
        <v>1.2798416614532471</v>
      </c>
      <c r="AL191">
        <v>1.3190749883651733</v>
      </c>
      <c r="AM191">
        <v>1.4379717111587524</v>
      </c>
      <c r="AN191">
        <v>2.0735917091369629</v>
      </c>
      <c r="AO191">
        <v>2.5707724094390869</v>
      </c>
      <c r="AP191">
        <v>2.7821567058563232</v>
      </c>
      <c r="AQ191">
        <v>3.3887150287628174</v>
      </c>
      <c r="AR191">
        <v>3.8952207565307617</v>
      </c>
      <c r="AS191">
        <v>3.5634529590606689</v>
      </c>
      <c r="AT191">
        <v>3.2225401401519775</v>
      </c>
      <c r="AU191">
        <v>3.1019496917724609</v>
      </c>
      <c r="AV191">
        <v>3.0567348003387451</v>
      </c>
      <c r="AW191">
        <v>2.9653458595275879</v>
      </c>
      <c r="AX191">
        <v>2.7000882625579834</v>
      </c>
      <c r="AY191">
        <v>2.755143404006958</v>
      </c>
      <c r="AZ191">
        <v>2.7192940711975098</v>
      </c>
      <c r="BA191">
        <v>2.3709700107574463</v>
      </c>
      <c r="BB191">
        <v>2.0836484432220459</v>
      </c>
      <c r="BC191">
        <v>2.2445099353790283</v>
      </c>
      <c r="BD191">
        <v>2.4613850116729736</v>
      </c>
      <c r="BE191">
        <v>2.7684116363525391</v>
      </c>
      <c r="BF191" t="e">
        <v>#N/A</v>
      </c>
    </row>
    <row r="192" spans="1:58" x14ac:dyDescent="0.35">
      <c r="A192" t="s">
        <v>302</v>
      </c>
      <c r="B192">
        <v>123.16666412353516</v>
      </c>
      <c r="C192">
        <v>126</v>
      </c>
      <c r="D192">
        <v>126</v>
      </c>
      <c r="E192">
        <v>126</v>
      </c>
      <c r="F192">
        <v>126</v>
      </c>
      <c r="G192">
        <v>126</v>
      </c>
      <c r="H192">
        <v>126</v>
      </c>
      <c r="I192">
        <v>126</v>
      </c>
      <c r="J192">
        <v>126</v>
      </c>
      <c r="K192">
        <v>126</v>
      </c>
      <c r="L192">
        <v>126</v>
      </c>
      <c r="M192">
        <v>126</v>
      </c>
      <c r="N192">
        <v>126</v>
      </c>
      <c r="O192">
        <v>126</v>
      </c>
      <c r="P192">
        <v>126</v>
      </c>
      <c r="Q192">
        <v>126</v>
      </c>
      <c r="R192">
        <v>126</v>
      </c>
      <c r="S192">
        <v>126</v>
      </c>
      <c r="T192">
        <v>126</v>
      </c>
      <c r="U192">
        <v>126</v>
      </c>
      <c r="V192">
        <v>126</v>
      </c>
      <c r="W192">
        <v>126</v>
      </c>
      <c r="X192">
        <v>126</v>
      </c>
      <c r="Y192">
        <v>126</v>
      </c>
      <c r="Z192">
        <v>201</v>
      </c>
      <c r="AA192">
        <v>306.66665649414062</v>
      </c>
      <c r="AB192">
        <v>339.16665649414062</v>
      </c>
      <c r="AC192">
        <v>550</v>
      </c>
      <c r="AD192">
        <v>550</v>
      </c>
      <c r="AE192">
        <v>1056.2166748046875</v>
      </c>
      <c r="AF192">
        <v>1229.808349609375</v>
      </c>
      <c r="AG192">
        <v>1325.183349609375</v>
      </c>
      <c r="AH192">
        <v>1500.25830078125</v>
      </c>
      <c r="AI192">
        <v>1744.3458251953125</v>
      </c>
      <c r="AJ192">
        <v>1904.7608642578125</v>
      </c>
      <c r="AK192">
        <v>1963.0191650390625</v>
      </c>
      <c r="AL192">
        <v>2056.811767578125</v>
      </c>
      <c r="AM192">
        <v>2177.862548828125</v>
      </c>
      <c r="AN192">
        <v>2726.489990234375</v>
      </c>
      <c r="AO192">
        <v>3119.0732421875</v>
      </c>
      <c r="AP192">
        <v>3486.353271484375</v>
      </c>
      <c r="AQ192">
        <v>4105.9248046875</v>
      </c>
      <c r="AR192">
        <v>5716.25830078125</v>
      </c>
      <c r="AS192">
        <v>6424.33935546875</v>
      </c>
      <c r="AT192">
        <v>5974.57763671875</v>
      </c>
      <c r="AU192">
        <v>6177.95849609375</v>
      </c>
      <c r="AV192">
        <v>5635.46240234375</v>
      </c>
      <c r="AW192">
        <v>5032.716796875</v>
      </c>
      <c r="AX192">
        <v>4363.24169921875</v>
      </c>
      <c r="AY192">
        <v>4965.3916015625</v>
      </c>
      <c r="AZ192">
        <v>4735.46142578125</v>
      </c>
      <c r="BA192">
        <v>4191.416015625</v>
      </c>
      <c r="BB192">
        <v>4424.91748046875</v>
      </c>
      <c r="BC192">
        <v>4320.67431640625</v>
      </c>
      <c r="BD192">
        <v>4462.19189453125</v>
      </c>
      <c r="BE192">
        <v>5204.91015625</v>
      </c>
      <c r="BF192" t="e">
        <v>#N/A</v>
      </c>
    </row>
    <row r="193" spans="1:58" x14ac:dyDescent="0.35">
      <c r="A193" t="s">
        <v>303</v>
      </c>
      <c r="B193">
        <v>2.729916737109761E-8</v>
      </c>
      <c r="C193">
        <v>2.6816666220952357E-8</v>
      </c>
      <c r="D193">
        <v>2.6820000442739911E-8</v>
      </c>
      <c r="E193">
        <v>2.6820000442739911E-8</v>
      </c>
      <c r="F193">
        <v>2.6820000442739911E-8</v>
      </c>
      <c r="G193">
        <v>2.6820000442739911E-8</v>
      </c>
      <c r="H193">
        <v>2.6820000442739911E-8</v>
      </c>
      <c r="I193">
        <v>3.0248333615645606E-8</v>
      </c>
      <c r="J193">
        <v>3.8700001425695518E-8</v>
      </c>
      <c r="K193">
        <v>3.8700001425695518E-8</v>
      </c>
      <c r="L193">
        <v>3.8700001425695518E-8</v>
      </c>
      <c r="M193">
        <v>3.8700001425695518E-8</v>
      </c>
      <c r="N193">
        <v>3.8700001425695518E-8</v>
      </c>
      <c r="O193">
        <v>3.8700001425695518E-8</v>
      </c>
      <c r="P193">
        <v>3.8700001425695518E-8</v>
      </c>
      <c r="Q193">
        <v>4.0370832010694357E-8</v>
      </c>
      <c r="R193">
        <v>5.5755833727744175E-8</v>
      </c>
      <c r="S193">
        <v>8.4234834218932519E-8</v>
      </c>
      <c r="T193">
        <v>1.5634883254733722E-7</v>
      </c>
      <c r="U193">
        <v>2.2471891725217574E-7</v>
      </c>
      <c r="V193">
        <v>2.8885526148769713E-7</v>
      </c>
      <c r="W193">
        <v>4.2231800989611656E-7</v>
      </c>
      <c r="X193">
        <v>6.9756674747623038E-7</v>
      </c>
      <c r="Y193">
        <v>1.6286342088278616E-6</v>
      </c>
      <c r="Z193">
        <v>3.4668541957216803E-6</v>
      </c>
      <c r="AA193">
        <v>1.0974942597385962E-5</v>
      </c>
      <c r="AB193">
        <v>1.3947499610367231E-5</v>
      </c>
      <c r="AC193">
        <v>1.6835832866490819E-5</v>
      </c>
      <c r="AD193">
        <v>1.2883167073596269E-4</v>
      </c>
      <c r="AE193">
        <v>2.666187472641468E-3</v>
      </c>
      <c r="AF193">
        <v>0.187885582447052</v>
      </c>
      <c r="AG193">
        <v>0.77249997854232788</v>
      </c>
      <c r="AH193">
        <v>1.2458332777023315</v>
      </c>
      <c r="AI193">
        <v>1.988318920135498</v>
      </c>
      <c r="AJ193">
        <v>2.1949999332427979</v>
      </c>
      <c r="AK193">
        <v>2.2533333301544189</v>
      </c>
      <c r="AL193">
        <v>2.4533333778381348</v>
      </c>
      <c r="AM193">
        <v>2.6641666889190674</v>
      </c>
      <c r="AN193">
        <v>2.9300000667572021</v>
      </c>
      <c r="AO193">
        <v>3.3833334445953369</v>
      </c>
      <c r="AP193">
        <v>3.4900000095367432</v>
      </c>
      <c r="AQ193">
        <v>3.5068333148956299</v>
      </c>
      <c r="AR193">
        <v>3.5164999961853027</v>
      </c>
      <c r="AS193">
        <v>3.4784669876098633</v>
      </c>
      <c r="AT193">
        <v>3.413175106048584</v>
      </c>
      <c r="AU193">
        <v>3.2958416938781738</v>
      </c>
      <c r="AV193">
        <v>3.2740325927734375</v>
      </c>
      <c r="AW193">
        <v>3.128044605255127</v>
      </c>
      <c r="AX193">
        <v>2.9244084358215332</v>
      </c>
      <c r="AY193">
        <v>3.0115082263946533</v>
      </c>
      <c r="AZ193">
        <v>2.825124979019165</v>
      </c>
      <c r="BA193">
        <v>2.7541000843048096</v>
      </c>
      <c r="BB193">
        <v>2.6375863552093506</v>
      </c>
      <c r="BC193">
        <v>2.7018990516662598</v>
      </c>
      <c r="BD193">
        <v>2.8390440940856934</v>
      </c>
      <c r="BE193">
        <v>3.1844391822814941</v>
      </c>
      <c r="BF193" t="e">
        <v>#N/A</v>
      </c>
    </row>
    <row r="194" spans="1:58" x14ac:dyDescent="0.35">
      <c r="A194" t="s">
        <v>304</v>
      </c>
      <c r="B194">
        <v>2.0149984359741211</v>
      </c>
      <c r="C194">
        <v>2.0199980735778809</v>
      </c>
      <c r="D194">
        <v>3.7278516292572021</v>
      </c>
      <c r="E194">
        <v>3.9104230403900146</v>
      </c>
      <c r="F194">
        <v>3.9100072383880615</v>
      </c>
      <c r="G194">
        <v>3.9091732501983643</v>
      </c>
      <c r="H194">
        <v>3.9000000953674316</v>
      </c>
      <c r="I194">
        <v>3.9000000953674316</v>
      </c>
      <c r="J194">
        <v>3.9000000953674316</v>
      </c>
      <c r="K194">
        <v>3.9000000953674316</v>
      </c>
      <c r="L194">
        <v>5.9043498039245605</v>
      </c>
      <c r="M194">
        <v>6.4317083358764648</v>
      </c>
      <c r="N194">
        <v>6.6748418807983398</v>
      </c>
      <c r="O194">
        <v>6.7562832832336426</v>
      </c>
      <c r="P194">
        <v>6.7878751754760742</v>
      </c>
      <c r="Q194">
        <v>7.2479000091552734</v>
      </c>
      <c r="R194">
        <v>7.4402585029602051</v>
      </c>
      <c r="S194">
        <v>7.402824878692627</v>
      </c>
      <c r="T194">
        <v>7.3657584190368652</v>
      </c>
      <c r="U194">
        <v>7.3775501251220703</v>
      </c>
      <c r="V194">
        <v>7.5114331245422363</v>
      </c>
      <c r="W194">
        <v>7.8996500968933105</v>
      </c>
      <c r="X194">
        <v>8.5399999618530273</v>
      </c>
      <c r="Y194">
        <v>11.112716674804687</v>
      </c>
      <c r="Z194">
        <v>16.698707580566406</v>
      </c>
      <c r="AA194">
        <v>18.607341766357422</v>
      </c>
      <c r="AB194">
        <v>20.385683059692383</v>
      </c>
      <c r="AC194">
        <v>20.56767463684082</v>
      </c>
      <c r="AD194">
        <v>21.094675064086914</v>
      </c>
      <c r="AE194">
        <v>21.736682891845703</v>
      </c>
      <c r="AF194">
        <v>24.31049919128418</v>
      </c>
      <c r="AG194">
        <v>27.478633880615234</v>
      </c>
      <c r="AH194">
        <v>25.512491226196289</v>
      </c>
      <c r="AI194">
        <v>27.119842529296875</v>
      </c>
      <c r="AJ194">
        <v>26.417165756225586</v>
      </c>
      <c r="AK194">
        <v>25.714466094970703</v>
      </c>
      <c r="AL194">
        <v>26.216100692749023</v>
      </c>
      <c r="AM194">
        <v>29.470659255981445</v>
      </c>
      <c r="AN194">
        <v>40.893051147460938</v>
      </c>
      <c r="AO194">
        <v>39.088981628417969</v>
      </c>
      <c r="AP194">
        <v>44.192249298095703</v>
      </c>
      <c r="AQ194">
        <v>50.992649078369141</v>
      </c>
      <c r="AR194">
        <v>51.603565216064453</v>
      </c>
      <c r="AS194">
        <v>54.203334808349609</v>
      </c>
      <c r="AT194">
        <v>56.0399169921875</v>
      </c>
      <c r="AU194">
        <v>55.085491180419922</v>
      </c>
      <c r="AV194">
        <v>51.314273834228516</v>
      </c>
      <c r="AW194">
        <v>46.148391723632813</v>
      </c>
      <c r="AX194">
        <v>44.323287963867188</v>
      </c>
      <c r="AY194">
        <v>47.6796875</v>
      </c>
      <c r="AZ194">
        <v>45.109664916992188</v>
      </c>
      <c r="BA194">
        <v>43.313137054443359</v>
      </c>
      <c r="BB194">
        <v>42.228794097900391</v>
      </c>
      <c r="BC194">
        <v>42.446186065673828</v>
      </c>
      <c r="BD194">
        <v>44.395153045654297</v>
      </c>
      <c r="BE194">
        <v>45.502838134765625</v>
      </c>
      <c r="BF194" t="e">
        <v>#N/A</v>
      </c>
    </row>
    <row r="195" spans="1:58" x14ac:dyDescent="0.35">
      <c r="A195" t="s">
        <v>305</v>
      </c>
      <c r="B195">
        <v>3.9999998989515007E-4</v>
      </c>
      <c r="C195">
        <v>3.9999998989515007E-4</v>
      </c>
      <c r="D195">
        <v>3.9999998989515007E-4</v>
      </c>
      <c r="E195">
        <v>3.9999998989515007E-4</v>
      </c>
      <c r="F195">
        <v>3.9999998989515007E-4</v>
      </c>
      <c r="G195">
        <v>3.9999998989515007E-4</v>
      </c>
      <c r="H195">
        <v>3.9999998989515007E-4</v>
      </c>
      <c r="I195">
        <v>3.9999998989515007E-4</v>
      </c>
      <c r="J195">
        <v>3.9999998989515007E-4</v>
      </c>
      <c r="K195">
        <v>3.9999998989515007E-4</v>
      </c>
      <c r="L195">
        <v>3.9999998989515007E-4</v>
      </c>
      <c r="M195">
        <v>3.8933331961743534E-4</v>
      </c>
      <c r="N195">
        <v>3.6800000816583633E-4</v>
      </c>
      <c r="O195">
        <v>3.3499998971819878E-4</v>
      </c>
      <c r="P195">
        <v>3.3199999597854912E-4</v>
      </c>
      <c r="Q195">
        <v>3.3199999597854912E-4</v>
      </c>
      <c r="R195">
        <v>3.3199999597854912E-4</v>
      </c>
      <c r="S195">
        <v>3.3199999597854912E-4</v>
      </c>
      <c r="T195">
        <v>5.8100000023841858E-4</v>
      </c>
      <c r="U195">
        <v>3.3199999015778303E-3</v>
      </c>
      <c r="V195">
        <v>4.4216667301952839E-3</v>
      </c>
      <c r="W195">
        <v>5.1152501255273819E-3</v>
      </c>
      <c r="X195">
        <v>8.4824170917272568E-3</v>
      </c>
      <c r="Y195">
        <v>9.154999628663063E-3</v>
      </c>
      <c r="Z195">
        <v>1.1323999613523483E-2</v>
      </c>
      <c r="AA195">
        <v>1.4714166522026062E-2</v>
      </c>
      <c r="AB195">
        <v>1.752866618335247E-2</v>
      </c>
      <c r="AC195">
        <v>2.6508249342441559E-2</v>
      </c>
      <c r="AD195">
        <v>4.3054584413766861E-2</v>
      </c>
      <c r="AE195">
        <v>0.14391840994358063</v>
      </c>
      <c r="AF195">
        <v>0.94999998807907104</v>
      </c>
      <c r="AG195">
        <v>1.0576058626174927</v>
      </c>
      <c r="AH195">
        <v>1.3626433610916138</v>
      </c>
      <c r="AI195">
        <v>1.8114966154098511</v>
      </c>
      <c r="AJ195">
        <v>2.2722766399383545</v>
      </c>
      <c r="AK195">
        <v>2.4249832630157471</v>
      </c>
      <c r="AL195">
        <v>2.6960999965667725</v>
      </c>
      <c r="AM195">
        <v>3.2792916297912598</v>
      </c>
      <c r="AN195">
        <v>3.4753999710083008</v>
      </c>
      <c r="AO195">
        <v>3.9671082496643066</v>
      </c>
      <c r="AP195">
        <v>4.3460750579833984</v>
      </c>
      <c r="AQ195">
        <v>4.093900203704834</v>
      </c>
      <c r="AR195">
        <v>4.0800333023071289</v>
      </c>
      <c r="AS195">
        <v>3.8890750408172607</v>
      </c>
      <c r="AT195">
        <v>3.6576416492462158</v>
      </c>
      <c r="AU195">
        <v>3.2354834079742432</v>
      </c>
      <c r="AV195">
        <v>3.1031582355499268</v>
      </c>
      <c r="AW195">
        <v>2.7679500579833984</v>
      </c>
      <c r="AX195">
        <v>2.4092416763305664</v>
      </c>
      <c r="AY195">
        <v>3.1201417446136475</v>
      </c>
      <c r="AZ195">
        <v>3.0153000354766846</v>
      </c>
      <c r="BA195">
        <v>2.9628477096557617</v>
      </c>
      <c r="BB195">
        <v>3.2565417289733887</v>
      </c>
      <c r="BC195">
        <v>3.1606166362762451</v>
      </c>
      <c r="BD195">
        <v>3.1545417308807373</v>
      </c>
      <c r="BE195">
        <v>3.7695000171661377</v>
      </c>
      <c r="BF195" t="e">
        <v>#N/A</v>
      </c>
    </row>
    <row r="196" spans="1:58" x14ac:dyDescent="0.35">
      <c r="A196" t="s">
        <v>306</v>
      </c>
      <c r="B196">
        <v>28.75</v>
      </c>
      <c r="C196">
        <v>28.75</v>
      </c>
      <c r="D196">
        <v>28.75</v>
      </c>
      <c r="E196">
        <v>28.75</v>
      </c>
      <c r="F196">
        <v>28.75</v>
      </c>
      <c r="G196">
        <v>28.75</v>
      </c>
      <c r="H196">
        <v>28.75</v>
      </c>
      <c r="I196">
        <v>28.75</v>
      </c>
      <c r="J196">
        <v>28.75</v>
      </c>
      <c r="K196">
        <v>28.75</v>
      </c>
      <c r="L196">
        <v>28.75</v>
      </c>
      <c r="M196">
        <v>28.360170364379883</v>
      </c>
      <c r="N196">
        <v>27.053417205810547</v>
      </c>
      <c r="O196">
        <v>24.515167236328125</v>
      </c>
      <c r="P196">
        <v>25.408166885375977</v>
      </c>
      <c r="Q196">
        <v>25.552749633789063</v>
      </c>
      <c r="R196">
        <v>30.229084014892578</v>
      </c>
      <c r="S196">
        <v>38.276950836181641</v>
      </c>
      <c r="T196">
        <v>43.937332153320313</v>
      </c>
      <c r="U196">
        <v>48.923465728759766</v>
      </c>
      <c r="V196">
        <v>50.0621337890625</v>
      </c>
      <c r="W196">
        <v>61.546375274658203</v>
      </c>
      <c r="X196">
        <v>79.473335266113281</v>
      </c>
      <c r="Y196">
        <v>110.77983093261719</v>
      </c>
      <c r="Z196">
        <v>146.39033508300781</v>
      </c>
      <c r="AA196">
        <v>170.39466857910156</v>
      </c>
      <c r="AB196">
        <v>149.58674621582031</v>
      </c>
      <c r="AC196">
        <v>140.88241577148437</v>
      </c>
      <c r="AD196">
        <v>143.95391845703125</v>
      </c>
      <c r="AE196">
        <v>157.458251953125</v>
      </c>
      <c r="AF196">
        <v>142.55474853515625</v>
      </c>
      <c r="AG196">
        <v>144.48199462890625</v>
      </c>
      <c r="AH196">
        <v>134.99783325195312</v>
      </c>
      <c r="AI196">
        <v>160.80018615722656</v>
      </c>
      <c r="AJ196">
        <v>165.99278259277344</v>
      </c>
      <c r="AK196">
        <v>151.10552978515625</v>
      </c>
      <c r="AL196">
        <v>154.24366760253906</v>
      </c>
      <c r="AM196">
        <v>175.31243896484375</v>
      </c>
      <c r="AN196">
        <v>180.10447692871094</v>
      </c>
      <c r="AO196" t="e">
        <v>#N/A</v>
      </c>
      <c r="AP196" t="e">
        <v>#N/A</v>
      </c>
      <c r="AQ196" t="e">
        <v>#N/A</v>
      </c>
      <c r="AR196" t="e">
        <v>#N/A</v>
      </c>
      <c r="AS196" t="e">
        <v>#N/A</v>
      </c>
      <c r="AT196" t="e">
        <v>#N/A</v>
      </c>
      <c r="AU196" t="e">
        <v>#N/A</v>
      </c>
      <c r="AV196" t="e">
        <v>#N/A</v>
      </c>
      <c r="AW196" t="e">
        <v>#N/A</v>
      </c>
      <c r="AX196" t="e">
        <v>#N/A</v>
      </c>
      <c r="AY196" t="e">
        <v>#N/A</v>
      </c>
      <c r="AZ196" t="e">
        <v>#N/A</v>
      </c>
      <c r="BA196" t="e">
        <v>#N/A</v>
      </c>
      <c r="BB196" t="e">
        <v>#N/A</v>
      </c>
      <c r="BC196" t="e">
        <v>#N/A</v>
      </c>
      <c r="BD196" t="e">
        <v>#N/A</v>
      </c>
      <c r="BE196" t="e">
        <v>#N/A</v>
      </c>
      <c r="BF196" t="e">
        <v>#N/A</v>
      </c>
    </row>
    <row r="197" spans="1:58" x14ac:dyDescent="0.35">
      <c r="A197" t="s">
        <v>179</v>
      </c>
      <c r="B197" t="e">
        <v>#N/A</v>
      </c>
      <c r="C197" t="e">
        <v>#N/A</v>
      </c>
      <c r="D197" t="e">
        <v>#N/A</v>
      </c>
      <c r="E197" t="e">
        <v>#N/A</v>
      </c>
      <c r="F197" t="e">
        <v>#N/A</v>
      </c>
      <c r="G197" t="e">
        <v>#N/A</v>
      </c>
      <c r="H197" t="e">
        <v>#N/A</v>
      </c>
      <c r="I197" t="e">
        <v>#N/A</v>
      </c>
      <c r="J197" t="e">
        <v>#N/A</v>
      </c>
      <c r="K197" t="e">
        <v>#N/A</v>
      </c>
      <c r="L197" t="e">
        <v>#N/A</v>
      </c>
      <c r="M197" t="e">
        <v>#N/A</v>
      </c>
      <c r="N197" t="e">
        <v>#N/A</v>
      </c>
      <c r="O197" t="e">
        <v>#N/A</v>
      </c>
      <c r="P197" t="e">
        <v>#N/A</v>
      </c>
      <c r="Q197" t="e">
        <v>#N/A</v>
      </c>
      <c r="R197" t="e">
        <v>#N/A</v>
      </c>
      <c r="S197" t="e">
        <v>#N/A</v>
      </c>
      <c r="T197" t="e">
        <v>#N/A</v>
      </c>
      <c r="U197" t="e">
        <v>#N/A</v>
      </c>
      <c r="V197" t="e">
        <v>#N/A</v>
      </c>
      <c r="W197" t="e">
        <v>#N/A</v>
      </c>
      <c r="X197" t="e">
        <v>#N/A</v>
      </c>
      <c r="Y197" t="e">
        <v>#N/A</v>
      </c>
      <c r="Z197" t="e">
        <v>#N/A</v>
      </c>
      <c r="AA197" t="e">
        <v>#N/A</v>
      </c>
      <c r="AB197" t="e">
        <v>#N/A</v>
      </c>
      <c r="AC197" t="e">
        <v>#N/A</v>
      </c>
      <c r="AD197" t="e">
        <v>#N/A</v>
      </c>
      <c r="AE197" t="e">
        <v>#N/A</v>
      </c>
      <c r="AF197" t="e">
        <v>#N/A</v>
      </c>
      <c r="AG197" t="e">
        <v>#N/A</v>
      </c>
      <c r="AH197" t="e">
        <v>#N/A</v>
      </c>
      <c r="AI197" t="e">
        <v>#N/A</v>
      </c>
      <c r="AJ197" t="e">
        <v>#N/A</v>
      </c>
      <c r="AK197" t="e">
        <v>#N/A</v>
      </c>
      <c r="AL197" t="e">
        <v>#N/A</v>
      </c>
      <c r="AM197" t="e">
        <v>#N/A</v>
      </c>
      <c r="AN197" t="e">
        <v>#N/A</v>
      </c>
      <c r="AO197" t="e">
        <v>#N/A</v>
      </c>
      <c r="AP197" t="e">
        <v>#N/A</v>
      </c>
      <c r="AQ197" t="e">
        <v>#N/A</v>
      </c>
      <c r="AR197" t="e">
        <v>#N/A</v>
      </c>
      <c r="AS197" t="e">
        <v>#N/A</v>
      </c>
      <c r="AT197" t="e">
        <v>#N/A</v>
      </c>
      <c r="AU197" t="e">
        <v>#N/A</v>
      </c>
      <c r="AV197" t="e">
        <v>#N/A</v>
      </c>
      <c r="AW197" t="e">
        <v>#N/A</v>
      </c>
      <c r="AX197" t="e">
        <v>#N/A</v>
      </c>
      <c r="AY197" t="e">
        <v>#N/A</v>
      </c>
      <c r="AZ197" t="e">
        <v>#N/A</v>
      </c>
      <c r="BA197" t="e">
        <v>#N/A</v>
      </c>
      <c r="BB197" t="e">
        <v>#N/A</v>
      </c>
      <c r="BC197" t="e">
        <v>#N/A</v>
      </c>
      <c r="BD197" t="e">
        <v>#N/A</v>
      </c>
      <c r="BE197" t="e">
        <v>#N/A</v>
      </c>
      <c r="BF197" t="e">
        <v>#N/A</v>
      </c>
    </row>
    <row r="198" spans="1:58" x14ac:dyDescent="0.35">
      <c r="A198" t="s">
        <v>180</v>
      </c>
      <c r="B198" t="e">
        <v>#N/A</v>
      </c>
      <c r="C198" t="e">
        <v>#N/A</v>
      </c>
      <c r="D198" t="e">
        <v>#N/A</v>
      </c>
      <c r="E198" t="e">
        <v>#N/A</v>
      </c>
      <c r="F198" t="e">
        <v>#N/A</v>
      </c>
      <c r="G198" t="e">
        <v>#N/A</v>
      </c>
      <c r="H198" t="e">
        <v>#N/A</v>
      </c>
      <c r="I198" t="e">
        <v>#N/A</v>
      </c>
      <c r="J198" t="e">
        <v>#N/A</v>
      </c>
      <c r="K198" t="e">
        <v>#N/A</v>
      </c>
      <c r="L198" t="e">
        <v>#N/A</v>
      </c>
      <c r="M198" t="e">
        <v>#N/A</v>
      </c>
      <c r="N198" t="e">
        <v>#N/A</v>
      </c>
      <c r="O198" t="e">
        <v>#N/A</v>
      </c>
      <c r="P198" t="e">
        <v>#N/A</v>
      </c>
      <c r="Q198" t="e">
        <v>#N/A</v>
      </c>
      <c r="R198" t="e">
        <v>#N/A</v>
      </c>
      <c r="S198" t="e">
        <v>#N/A</v>
      </c>
      <c r="T198" t="e">
        <v>#N/A</v>
      </c>
      <c r="U198" t="e">
        <v>#N/A</v>
      </c>
      <c r="V198" t="e">
        <v>#N/A</v>
      </c>
      <c r="W198" t="e">
        <v>#N/A</v>
      </c>
      <c r="X198" t="e">
        <v>#N/A</v>
      </c>
      <c r="Y198" t="e">
        <v>#N/A</v>
      </c>
      <c r="Z198" t="e">
        <v>#N/A</v>
      </c>
      <c r="AA198" t="e">
        <v>#N/A</v>
      </c>
      <c r="AB198" t="e">
        <v>#N/A</v>
      </c>
      <c r="AC198" t="e">
        <v>#N/A</v>
      </c>
      <c r="AD198" t="e">
        <v>#N/A</v>
      </c>
      <c r="AE198" t="e">
        <v>#N/A</v>
      </c>
      <c r="AF198" t="e">
        <v>#N/A</v>
      </c>
      <c r="AG198" t="e">
        <v>#N/A</v>
      </c>
      <c r="AH198" t="e">
        <v>#N/A</v>
      </c>
      <c r="AI198" t="e">
        <v>#N/A</v>
      </c>
      <c r="AJ198" t="e">
        <v>#N/A</v>
      </c>
      <c r="AK198" t="e">
        <v>#N/A</v>
      </c>
      <c r="AL198" t="e">
        <v>#N/A</v>
      </c>
      <c r="AM198" t="e">
        <v>#N/A</v>
      </c>
      <c r="AN198" t="e">
        <v>#N/A</v>
      </c>
      <c r="AO198" t="e">
        <v>#N/A</v>
      </c>
      <c r="AP198" t="e">
        <v>#N/A</v>
      </c>
      <c r="AQ198" t="e">
        <v>#N/A</v>
      </c>
      <c r="AR198" t="e">
        <v>#N/A</v>
      </c>
      <c r="AS198" t="e">
        <v>#N/A</v>
      </c>
      <c r="AT198" t="e">
        <v>#N/A</v>
      </c>
      <c r="AU198" t="e">
        <v>#N/A</v>
      </c>
      <c r="AV198" t="e">
        <v>#N/A</v>
      </c>
      <c r="AW198" t="e">
        <v>#N/A</v>
      </c>
      <c r="AX198" t="e">
        <v>#N/A</v>
      </c>
      <c r="AY198" t="e">
        <v>#N/A</v>
      </c>
      <c r="AZ198" t="e">
        <v>#N/A</v>
      </c>
      <c r="BA198" t="e">
        <v>#N/A</v>
      </c>
      <c r="BB198" t="e">
        <v>#N/A</v>
      </c>
      <c r="BC198" t="e">
        <v>#N/A</v>
      </c>
      <c r="BD198" t="e">
        <v>#N/A</v>
      </c>
      <c r="BE198" t="e">
        <v>#N/A</v>
      </c>
      <c r="BF198" t="e">
        <v>#N/A</v>
      </c>
    </row>
    <row r="199" spans="1:58" x14ac:dyDescent="0.35">
      <c r="A199" t="s">
        <v>307</v>
      </c>
      <c r="B199" t="e">
        <v>#N/A</v>
      </c>
      <c r="C199" t="e">
        <v>#N/A</v>
      </c>
      <c r="D199" t="e">
        <v>#N/A</v>
      </c>
      <c r="E199" t="e">
        <v>#N/A</v>
      </c>
      <c r="F199" t="e">
        <v>#N/A</v>
      </c>
      <c r="G199" t="e">
        <v>#N/A</v>
      </c>
      <c r="H199" t="e">
        <v>#N/A</v>
      </c>
      <c r="I199" t="e">
        <v>#N/A</v>
      </c>
      <c r="J199" t="e">
        <v>#N/A</v>
      </c>
      <c r="K199" t="e">
        <v>#N/A</v>
      </c>
      <c r="L199" t="e">
        <v>#N/A</v>
      </c>
      <c r="M199" t="e">
        <v>#N/A</v>
      </c>
      <c r="N199" t="e">
        <v>#N/A</v>
      </c>
      <c r="O199" t="e">
        <v>#N/A</v>
      </c>
      <c r="P199" t="e">
        <v>#N/A</v>
      </c>
      <c r="Q199" t="e">
        <v>#N/A</v>
      </c>
      <c r="R199" t="e">
        <v>#N/A</v>
      </c>
      <c r="S199" t="e">
        <v>#N/A</v>
      </c>
      <c r="T199" t="e">
        <v>#N/A</v>
      </c>
      <c r="U199" t="e">
        <v>#N/A</v>
      </c>
      <c r="V199" t="e">
        <v>#N/A</v>
      </c>
      <c r="W199" t="e">
        <v>#N/A</v>
      </c>
      <c r="X199" t="e">
        <v>#N/A</v>
      </c>
      <c r="Y199" t="e">
        <v>#N/A</v>
      </c>
      <c r="Z199" t="e">
        <v>#N/A</v>
      </c>
      <c r="AA199" t="e">
        <v>#N/A</v>
      </c>
      <c r="AB199" t="e">
        <v>#N/A</v>
      </c>
      <c r="AC199" t="e">
        <v>#N/A</v>
      </c>
      <c r="AD199" t="e">
        <v>#N/A</v>
      </c>
      <c r="AE199" t="e">
        <v>#N/A</v>
      </c>
      <c r="AF199" t="e">
        <v>#N/A</v>
      </c>
      <c r="AG199" t="e">
        <v>#N/A</v>
      </c>
      <c r="AH199" t="e">
        <v>#N/A</v>
      </c>
      <c r="AI199" t="e">
        <v>#N/A</v>
      </c>
      <c r="AJ199" t="e">
        <v>#N/A</v>
      </c>
      <c r="AK199" t="e">
        <v>#N/A</v>
      </c>
      <c r="AL199" t="e">
        <v>#N/A</v>
      </c>
      <c r="AM199" t="e">
        <v>#N/A</v>
      </c>
      <c r="AN199" t="e">
        <v>#N/A</v>
      </c>
      <c r="AO199" t="e">
        <v>#N/A</v>
      </c>
      <c r="AP199" t="e">
        <v>#N/A</v>
      </c>
      <c r="AQ199" t="e">
        <v>#N/A</v>
      </c>
      <c r="AR199" t="e">
        <v>#N/A</v>
      </c>
      <c r="AS199" t="e">
        <v>#N/A</v>
      </c>
      <c r="AT199" t="e">
        <v>#N/A</v>
      </c>
      <c r="AU199" t="e">
        <v>#N/A</v>
      </c>
      <c r="AV199" t="e">
        <v>#N/A</v>
      </c>
      <c r="AW199" t="e">
        <v>#N/A</v>
      </c>
      <c r="AX199" t="e">
        <v>#N/A</v>
      </c>
      <c r="AY199" t="e">
        <v>#N/A</v>
      </c>
      <c r="AZ199" t="e">
        <v>#N/A</v>
      </c>
      <c r="BA199" t="e">
        <v>#N/A</v>
      </c>
      <c r="BB199" t="e">
        <v>#N/A</v>
      </c>
      <c r="BC199" t="e">
        <v>#N/A</v>
      </c>
      <c r="BD199" t="e">
        <v>#N/A</v>
      </c>
      <c r="BE199" t="e">
        <v>#N/A</v>
      </c>
      <c r="BF199" t="e">
        <v>#N/A</v>
      </c>
    </row>
    <row r="200" spans="1:58" x14ac:dyDescent="0.35">
      <c r="A200" t="s">
        <v>308</v>
      </c>
      <c r="B200" t="e">
        <v>#N/A</v>
      </c>
      <c r="C200" t="e">
        <v>#N/A</v>
      </c>
      <c r="D200" t="e">
        <v>#N/A</v>
      </c>
      <c r="E200" t="e">
        <v>#N/A</v>
      </c>
      <c r="F200" t="e">
        <v>#N/A</v>
      </c>
      <c r="G200" t="e">
        <v>#N/A</v>
      </c>
      <c r="H200">
        <v>4.7618999481201172</v>
      </c>
      <c r="I200">
        <v>4.7618999481201172</v>
      </c>
      <c r="J200">
        <v>4.7618999481201172</v>
      </c>
      <c r="K200">
        <v>4.7618999481201172</v>
      </c>
      <c r="L200">
        <v>4.7618999481201172</v>
      </c>
      <c r="M200">
        <v>4.7479629516601563</v>
      </c>
      <c r="N200">
        <v>4.3859777450561523</v>
      </c>
      <c r="O200">
        <v>3.9962935447692871</v>
      </c>
      <c r="P200">
        <v>3.9474000930786133</v>
      </c>
      <c r="Q200">
        <v>3.9307167530059814</v>
      </c>
      <c r="R200">
        <v>3.9634332656860352</v>
      </c>
      <c r="S200">
        <v>3.9590165615081787</v>
      </c>
      <c r="T200">
        <v>3.8768999576568604</v>
      </c>
      <c r="U200">
        <v>3.7733249664306641</v>
      </c>
      <c r="V200">
        <v>3.6569666862487793</v>
      </c>
      <c r="W200">
        <v>3.6400001049041748</v>
      </c>
      <c r="X200">
        <v>3.6400001049041748</v>
      </c>
      <c r="Y200">
        <v>3.6400001049041748</v>
      </c>
      <c r="Z200">
        <v>3.6400001049041748</v>
      </c>
      <c r="AA200">
        <v>3.6400001049041748</v>
      </c>
      <c r="AB200">
        <v>3.6400001049041748</v>
      </c>
      <c r="AC200">
        <v>3.6400001049041748</v>
      </c>
      <c r="AD200">
        <v>3.6400001049041748</v>
      </c>
      <c r="AE200">
        <v>3.6400001049041748</v>
      </c>
      <c r="AF200">
        <v>3.6400001049041748</v>
      </c>
      <c r="AG200">
        <v>3.6400001049041748</v>
      </c>
      <c r="AH200">
        <v>3.6400001049041748</v>
      </c>
      <c r="AI200">
        <v>3.6400001049041748</v>
      </c>
      <c r="AJ200">
        <v>3.6400001049041748</v>
      </c>
      <c r="AK200">
        <v>3.6400001049041748</v>
      </c>
      <c r="AL200">
        <v>3.6400001049041748</v>
      </c>
      <c r="AM200">
        <v>3.6400001049041748</v>
      </c>
      <c r="AN200">
        <v>3.6400001049041748</v>
      </c>
      <c r="AO200">
        <v>3.6400001049041748</v>
      </c>
      <c r="AP200">
        <v>3.6400001049041748</v>
      </c>
      <c r="AQ200">
        <v>3.6400001049041748</v>
      </c>
      <c r="AR200">
        <v>3.6400001049041748</v>
      </c>
      <c r="AS200">
        <v>3.6400001049041748</v>
      </c>
      <c r="AT200">
        <v>3.6400001049041748</v>
      </c>
      <c r="AU200">
        <v>3.6400001049041748</v>
      </c>
      <c r="AV200">
        <v>3.6400001049041748</v>
      </c>
      <c r="AW200">
        <v>3.6400001049041748</v>
      </c>
      <c r="AX200">
        <v>3.6400001049041748</v>
      </c>
      <c r="AY200">
        <v>3.6400001049041748</v>
      </c>
      <c r="AZ200">
        <v>3.6400001049041748</v>
      </c>
      <c r="BA200">
        <v>3.6400001049041748</v>
      </c>
      <c r="BB200">
        <v>3.6400001049041748</v>
      </c>
      <c r="BC200">
        <v>3.6400001049041748</v>
      </c>
      <c r="BD200">
        <v>3.6400001049041748</v>
      </c>
      <c r="BE200">
        <v>3.6400001049041748</v>
      </c>
      <c r="BF200" t="e">
        <v>#N/A</v>
      </c>
    </row>
    <row r="201" spans="1:58" x14ac:dyDescent="0.35">
      <c r="A201" t="s">
        <v>309</v>
      </c>
      <c r="B201">
        <v>6.0000002849847078E-4</v>
      </c>
      <c r="C201">
        <v>6.0000002849847078E-4</v>
      </c>
      <c r="D201">
        <v>6.0000002849847078E-4</v>
      </c>
      <c r="E201">
        <v>6.0000002849847078E-4</v>
      </c>
      <c r="F201">
        <v>6.0000002849847078E-4</v>
      </c>
      <c r="G201">
        <v>6.0000002849847078E-4</v>
      </c>
      <c r="H201">
        <v>6.0000002849847078E-4</v>
      </c>
      <c r="I201">
        <v>6.0000002849847078E-4</v>
      </c>
      <c r="J201">
        <v>6.0000002849847078E-4</v>
      </c>
      <c r="K201">
        <v>6.0000002849847078E-4</v>
      </c>
      <c r="L201">
        <v>6.0000002849847078E-4</v>
      </c>
      <c r="M201">
        <v>6.0000002849847078E-4</v>
      </c>
      <c r="N201">
        <v>5.5300001986324787E-4</v>
      </c>
      <c r="O201">
        <v>1.8794166389852762E-3</v>
      </c>
      <c r="P201">
        <v>2.0000000949949026E-3</v>
      </c>
      <c r="Q201">
        <v>2.0000000949949026E-3</v>
      </c>
      <c r="R201">
        <v>2.0000000949949026E-3</v>
      </c>
      <c r="S201">
        <v>2.0000000949949026E-3</v>
      </c>
      <c r="T201">
        <v>1.836025039665401E-3</v>
      </c>
      <c r="U201">
        <v>1.7999999690800905E-3</v>
      </c>
      <c r="V201">
        <v>1.7999999690800905E-3</v>
      </c>
      <c r="W201">
        <v>1.500000013038516E-3</v>
      </c>
      <c r="X201">
        <v>1.500000013038516E-3</v>
      </c>
      <c r="Y201">
        <v>1.7178499838337302E-3</v>
      </c>
      <c r="Z201">
        <v>2.1280166693031788E-3</v>
      </c>
      <c r="AA201">
        <v>1.714141690172255E-3</v>
      </c>
      <c r="AB201">
        <v>1.615341636352241E-3</v>
      </c>
      <c r="AC201">
        <v>1.4557000249624252E-3</v>
      </c>
      <c r="AD201">
        <v>1.427691662684083E-3</v>
      </c>
      <c r="AE201">
        <v>1.4921582769602537E-3</v>
      </c>
      <c r="AF201">
        <v>2.2432082332670689E-3</v>
      </c>
      <c r="AG201">
        <v>7.6387249864637852E-3</v>
      </c>
      <c r="AH201">
        <v>3.0795333907008171E-2</v>
      </c>
      <c r="AI201">
        <v>7.6005086302757263E-2</v>
      </c>
      <c r="AJ201">
        <v>0.16550858318805695</v>
      </c>
      <c r="AK201">
        <v>0.20332758128643036</v>
      </c>
      <c r="AL201">
        <v>0.30842176079750061</v>
      </c>
      <c r="AM201">
        <v>0.71679431200027466</v>
      </c>
      <c r="AN201">
        <v>0.88755756616592407</v>
      </c>
      <c r="AO201">
        <v>1.5332837104797363</v>
      </c>
      <c r="AP201">
        <v>2.1708719730377197</v>
      </c>
      <c r="AQ201">
        <v>2.9060790538787842</v>
      </c>
      <c r="AR201">
        <v>3.3055429458618164</v>
      </c>
      <c r="AS201">
        <v>3.3200070858001709</v>
      </c>
      <c r="AT201">
        <v>3.2636568546295166</v>
      </c>
      <c r="AU201">
        <v>2.9136531352996826</v>
      </c>
      <c r="AV201">
        <v>2.808983325958252</v>
      </c>
      <c r="AW201">
        <v>2.4382500648498535</v>
      </c>
      <c r="AX201">
        <v>2.5188584327697754</v>
      </c>
      <c r="AY201">
        <v>3.0493249893188477</v>
      </c>
      <c r="AZ201">
        <v>3.1779000759124756</v>
      </c>
      <c r="BA201">
        <v>3.0486083030700684</v>
      </c>
      <c r="BB201">
        <v>3.4681999683380127</v>
      </c>
      <c r="BC201">
        <v>3.3279166221618652</v>
      </c>
      <c r="BD201">
        <v>3.349174976348877</v>
      </c>
      <c r="BE201">
        <v>4.0056667327880859</v>
      </c>
      <c r="BF201" t="e">
        <v>#N/A</v>
      </c>
    </row>
    <row r="202" spans="1:58" x14ac:dyDescent="0.35">
      <c r="A202" t="s">
        <v>310</v>
      </c>
      <c r="B202" t="e">
        <v>#N/A</v>
      </c>
      <c r="C202" t="e">
        <v>#N/A</v>
      </c>
      <c r="D202" t="e">
        <v>#N/A</v>
      </c>
      <c r="E202" t="e">
        <v>#N/A</v>
      </c>
      <c r="F202" t="e">
        <v>#N/A</v>
      </c>
      <c r="G202" t="e">
        <v>#N/A</v>
      </c>
      <c r="H202" t="e">
        <v>#N/A</v>
      </c>
      <c r="I202" t="e">
        <v>#N/A</v>
      </c>
      <c r="J202" t="e">
        <v>#N/A</v>
      </c>
      <c r="K202" t="e">
        <v>#N/A</v>
      </c>
      <c r="L202" t="e">
        <v>#N/A</v>
      </c>
      <c r="M202" t="e">
        <v>#N/A</v>
      </c>
      <c r="N202" t="e">
        <v>#N/A</v>
      </c>
      <c r="O202" t="e">
        <v>#N/A</v>
      </c>
      <c r="P202" t="e">
        <v>#N/A</v>
      </c>
      <c r="Q202" t="e">
        <v>#N/A</v>
      </c>
      <c r="R202" t="e">
        <v>#N/A</v>
      </c>
      <c r="S202" t="e">
        <v>#N/A</v>
      </c>
      <c r="T202" t="e">
        <v>#N/A</v>
      </c>
      <c r="U202" t="e">
        <v>#N/A</v>
      </c>
      <c r="V202" t="e">
        <v>#N/A</v>
      </c>
      <c r="W202" t="e">
        <v>#N/A</v>
      </c>
      <c r="X202" t="e">
        <v>#N/A</v>
      </c>
      <c r="Y202" t="e">
        <v>#N/A</v>
      </c>
      <c r="Z202" t="e">
        <v>#N/A</v>
      </c>
      <c r="AA202" t="e">
        <v>#N/A</v>
      </c>
      <c r="AB202" t="e">
        <v>#N/A</v>
      </c>
      <c r="AC202" t="e">
        <v>#N/A</v>
      </c>
      <c r="AD202" t="e">
        <v>#N/A</v>
      </c>
      <c r="AE202" t="e">
        <v>#N/A</v>
      </c>
      <c r="AF202" t="e">
        <v>#N/A</v>
      </c>
      <c r="AG202" t="e">
        <v>#N/A</v>
      </c>
      <c r="AH202" t="e">
        <v>#N/A</v>
      </c>
      <c r="AI202">
        <v>0.99166667461395264</v>
      </c>
      <c r="AJ202">
        <v>2.1907498836517334</v>
      </c>
      <c r="AK202">
        <v>4.559150218963623</v>
      </c>
      <c r="AL202">
        <v>5.1208333969116211</v>
      </c>
      <c r="AM202">
        <v>5.7848334312438965</v>
      </c>
      <c r="AN202">
        <v>9.705082893371582</v>
      </c>
      <c r="AO202">
        <v>24.619899749755859</v>
      </c>
      <c r="AP202">
        <v>28.129167556762695</v>
      </c>
      <c r="AQ202">
        <v>29.168525695800781</v>
      </c>
      <c r="AR202">
        <v>31.348484039306641</v>
      </c>
      <c r="AS202">
        <v>30.692024230957031</v>
      </c>
      <c r="AT202">
        <v>28.813741683959961</v>
      </c>
      <c r="AU202">
        <v>28.284440994262695</v>
      </c>
      <c r="AV202">
        <v>27.190958023071289</v>
      </c>
      <c r="AW202">
        <v>25.580844879150391</v>
      </c>
      <c r="AX202">
        <v>24.852874755859375</v>
      </c>
      <c r="AY202">
        <v>31.740358352661133</v>
      </c>
      <c r="AZ202">
        <v>30.367916107177734</v>
      </c>
      <c r="BA202">
        <v>29.382341384887695</v>
      </c>
      <c r="BB202">
        <v>30.83983039855957</v>
      </c>
      <c r="BC202">
        <v>31.837142944335938</v>
      </c>
      <c r="BD202">
        <v>38.378208160400391</v>
      </c>
      <c r="BE202">
        <v>60.937648773193359</v>
      </c>
      <c r="BF202" t="e">
        <v>#N/A</v>
      </c>
    </row>
    <row r="203" spans="1:58" x14ac:dyDescent="0.35">
      <c r="A203" t="s">
        <v>311</v>
      </c>
      <c r="B203">
        <v>50</v>
      </c>
      <c r="C203">
        <v>50</v>
      </c>
      <c r="D203">
        <v>50</v>
      </c>
      <c r="E203">
        <v>50</v>
      </c>
      <c r="F203">
        <v>50</v>
      </c>
      <c r="G203">
        <v>50</v>
      </c>
      <c r="H203">
        <v>87.5</v>
      </c>
      <c r="I203">
        <v>100</v>
      </c>
      <c r="J203">
        <v>100</v>
      </c>
      <c r="K203">
        <v>100</v>
      </c>
      <c r="L203">
        <v>100</v>
      </c>
      <c r="M203">
        <v>99.70733642578125</v>
      </c>
      <c r="N203">
        <v>92.105003356933594</v>
      </c>
      <c r="O203">
        <v>83.9219970703125</v>
      </c>
      <c r="P203">
        <v>92.978507995605469</v>
      </c>
      <c r="Q203">
        <v>92.277267456054687</v>
      </c>
      <c r="R203">
        <v>97.012344360351563</v>
      </c>
      <c r="S203">
        <v>95.935096740722656</v>
      </c>
      <c r="T203">
        <v>89.487907409667969</v>
      </c>
      <c r="U203">
        <v>86.690704345703125</v>
      </c>
      <c r="V203">
        <v>86.063880920410156</v>
      </c>
      <c r="W203">
        <v>87.160308837890625</v>
      </c>
      <c r="X203">
        <v>93.059967041015625</v>
      </c>
      <c r="Y203">
        <v>96.09393310546875</v>
      </c>
      <c r="Z203">
        <v>100.23289489746094</v>
      </c>
      <c r="AA203">
        <v>101.24466705322266</v>
      </c>
      <c r="AB203">
        <v>87.590919494628906</v>
      </c>
      <c r="AC203">
        <v>79.460647583007812</v>
      </c>
      <c r="AD203">
        <v>76.447738647460938</v>
      </c>
      <c r="AE203">
        <v>80.148979187011719</v>
      </c>
      <c r="AF203">
        <v>83.704093933105469</v>
      </c>
      <c r="AG203">
        <v>125.16424560546875</v>
      </c>
      <c r="AH203">
        <v>133.93858337402344</v>
      </c>
      <c r="AI203">
        <v>144.23701477050781</v>
      </c>
      <c r="AJ203">
        <v>140.70384216308594</v>
      </c>
      <c r="AK203">
        <v>262.1822509765625</v>
      </c>
      <c r="AL203">
        <v>306.82000732421875</v>
      </c>
      <c r="AM203">
        <v>301.52981567382812</v>
      </c>
      <c r="AN203">
        <v>312.3140869140625</v>
      </c>
      <c r="AO203">
        <v>333.94192504882812</v>
      </c>
      <c r="AP203">
        <v>389.69622802734375</v>
      </c>
      <c r="AQ203">
        <v>442.99188232421875</v>
      </c>
      <c r="AR203">
        <v>475.365234375</v>
      </c>
      <c r="AS203">
        <v>537.65496826171875</v>
      </c>
      <c r="AT203">
        <v>577.448974609375</v>
      </c>
      <c r="AU203">
        <v>557.8226318359375</v>
      </c>
      <c r="AV203">
        <v>551.7103271484375</v>
      </c>
      <c r="AW203">
        <v>546.95501708984375</v>
      </c>
      <c r="AX203">
        <v>546.8486328125</v>
      </c>
      <c r="AY203">
        <v>568.28131103515625</v>
      </c>
      <c r="AZ203">
        <v>583.13092041015625</v>
      </c>
      <c r="BA203">
        <v>600.3065185546875</v>
      </c>
      <c r="BB203">
        <v>614.295166015625</v>
      </c>
      <c r="BC203">
        <v>646.635986328125</v>
      </c>
      <c r="BD203">
        <v>681.8616943359375</v>
      </c>
      <c r="BE203">
        <v>720.97509765625</v>
      </c>
      <c r="BF203" t="e">
        <v>#N/A</v>
      </c>
    </row>
    <row r="204" spans="1:58" x14ac:dyDescent="0.35">
      <c r="A204" t="s">
        <v>312</v>
      </c>
      <c r="B204">
        <v>0.71429002285003662</v>
      </c>
      <c r="C204">
        <v>0.71551501750946045</v>
      </c>
      <c r="D204">
        <v>0.71919000148773193</v>
      </c>
      <c r="E204">
        <v>0.71919000148773193</v>
      </c>
      <c r="F204">
        <v>0.71919000148773193</v>
      </c>
      <c r="G204">
        <v>0.71919000148773193</v>
      </c>
      <c r="H204">
        <v>0.71919000148773193</v>
      </c>
      <c r="I204">
        <v>0.71950334310531616</v>
      </c>
      <c r="J204">
        <v>0.72106999158859253</v>
      </c>
      <c r="K204">
        <v>0.72106999158859253</v>
      </c>
      <c r="L204">
        <v>0.72106999158859253</v>
      </c>
      <c r="M204">
        <v>0.7189597487449646</v>
      </c>
      <c r="N204">
        <v>0.67542999982833862</v>
      </c>
      <c r="O204">
        <v>0.61245697736740112</v>
      </c>
      <c r="P204">
        <v>0.60658001899719238</v>
      </c>
      <c r="Q204">
        <v>0.63278859853744507</v>
      </c>
      <c r="R204">
        <v>0.79536551237106323</v>
      </c>
      <c r="S204">
        <v>0.78607749938964844</v>
      </c>
      <c r="T204">
        <v>0.73633283376693726</v>
      </c>
      <c r="U204">
        <v>0.82615834474563599</v>
      </c>
      <c r="V204">
        <v>0.91930669546127319</v>
      </c>
      <c r="W204">
        <v>1.0340850353240967</v>
      </c>
      <c r="X204">
        <v>1.2073324918746948</v>
      </c>
      <c r="Y204">
        <v>1.5491307973861694</v>
      </c>
      <c r="Z204">
        <v>1.8623058795928955</v>
      </c>
      <c r="AA204">
        <v>2.2452733516693115</v>
      </c>
      <c r="AB204">
        <v>2.235759973526001</v>
      </c>
      <c r="AC204">
        <v>2.1217484474182129</v>
      </c>
      <c r="AD204">
        <v>2.0804367065429687</v>
      </c>
      <c r="AE204">
        <v>2.2701916694641113</v>
      </c>
      <c r="AF204">
        <v>2.3098516464233398</v>
      </c>
      <c r="AG204">
        <v>2.3996224403381348</v>
      </c>
      <c r="AH204">
        <v>2.4663083553314209</v>
      </c>
      <c r="AI204">
        <v>2.568603515625</v>
      </c>
      <c r="AJ204">
        <v>2.5350372791290283</v>
      </c>
      <c r="AK204">
        <v>2.4734041690826416</v>
      </c>
      <c r="AL204">
        <v>2.4621729850769043</v>
      </c>
      <c r="AM204">
        <v>2.5593717098236084</v>
      </c>
      <c r="AN204">
        <v>2.9476869106292725</v>
      </c>
      <c r="AO204">
        <v>3.0131518840789795</v>
      </c>
      <c r="AP204">
        <v>3.2863614559173584</v>
      </c>
      <c r="AQ204">
        <v>3.4780399799346924</v>
      </c>
      <c r="AR204">
        <v>3.3762581348419189</v>
      </c>
      <c r="AS204">
        <v>2.9732377529144287</v>
      </c>
      <c r="AT204">
        <v>2.7807233333587646</v>
      </c>
      <c r="AU204">
        <v>2.7103366851806641</v>
      </c>
      <c r="AV204">
        <v>2.7792940139770508</v>
      </c>
      <c r="AW204">
        <v>2.616572380065918</v>
      </c>
      <c r="AX204">
        <v>2.6441762447357178</v>
      </c>
      <c r="AY204">
        <v>2.7307784557342529</v>
      </c>
      <c r="AZ204">
        <v>2.4846565723419189</v>
      </c>
      <c r="BA204">
        <v>2.317471981048584</v>
      </c>
      <c r="BB204">
        <v>2.2923119068145752</v>
      </c>
      <c r="BC204">
        <v>2.3108999729156494</v>
      </c>
      <c r="BD204">
        <v>2.3317687511444092</v>
      </c>
      <c r="BE204">
        <v>2.5608737468719482</v>
      </c>
      <c r="BF204" t="e">
        <v>#N/A</v>
      </c>
    </row>
    <row r="205" spans="1:58" x14ac:dyDescent="0.35">
      <c r="A205" t="s">
        <v>313</v>
      </c>
      <c r="B205" t="e">
        <v>#N/A</v>
      </c>
      <c r="C205" t="e">
        <v>#N/A</v>
      </c>
      <c r="D205" t="e">
        <v>#N/A</v>
      </c>
      <c r="E205" t="e">
        <v>#N/A</v>
      </c>
      <c r="F205" t="e">
        <v>#N/A</v>
      </c>
      <c r="G205" t="e">
        <v>#N/A</v>
      </c>
      <c r="H205" t="e">
        <v>#N/A</v>
      </c>
      <c r="I205" t="e">
        <v>#N/A</v>
      </c>
      <c r="J205" t="e">
        <v>#N/A</v>
      </c>
      <c r="K205" t="e">
        <v>#N/A</v>
      </c>
      <c r="L205" t="e">
        <v>#N/A</v>
      </c>
      <c r="M205" t="e">
        <v>#N/A</v>
      </c>
      <c r="N205">
        <v>583.217529296875</v>
      </c>
      <c r="O205">
        <v>582.995849609375</v>
      </c>
      <c r="P205">
        <v>650.34332275390625</v>
      </c>
      <c r="Q205">
        <v>652.84918212890625</v>
      </c>
      <c r="R205">
        <v>832.33502197265625</v>
      </c>
      <c r="S205">
        <v>882.3883056640625</v>
      </c>
      <c r="T205">
        <v>848.663330078125</v>
      </c>
      <c r="U205">
        <v>830.8616943359375</v>
      </c>
      <c r="V205">
        <v>856.447509765625</v>
      </c>
      <c r="W205">
        <v>1136.7650146484375</v>
      </c>
      <c r="X205">
        <v>1352.510009765625</v>
      </c>
      <c r="Y205">
        <v>1518.848388671875</v>
      </c>
      <c r="Z205">
        <v>1756.9608154296875</v>
      </c>
      <c r="AA205">
        <v>1909.439208984375</v>
      </c>
      <c r="AB205">
        <v>1490.81005859375</v>
      </c>
      <c r="AC205">
        <v>1296.0699462890625</v>
      </c>
      <c r="AD205">
        <v>1301.62744140625</v>
      </c>
      <c r="AE205">
        <v>1372.0933837890625</v>
      </c>
      <c r="AF205">
        <v>1198.1016845703125</v>
      </c>
      <c r="AG205">
        <v>1240.61328125</v>
      </c>
      <c r="AH205">
        <v>1232.4058837890625</v>
      </c>
      <c r="AI205">
        <v>1573.6658935546875</v>
      </c>
      <c r="AJ205">
        <v>1612.4449462890625</v>
      </c>
      <c r="AK205">
        <v>1628.93310546875</v>
      </c>
      <c r="AL205">
        <v>1542.947021484375</v>
      </c>
      <c r="AM205">
        <v>1703.096923828125</v>
      </c>
      <c r="AN205">
        <v>1736.2073974609375</v>
      </c>
      <c r="AO205">
        <v>0.93862730264663696</v>
      </c>
      <c r="AP205">
        <v>1.0854008197784424</v>
      </c>
      <c r="AQ205">
        <v>1.1175099611282349</v>
      </c>
      <c r="AR205">
        <v>1.0625516176223755</v>
      </c>
      <c r="AS205">
        <v>0.88603419065475464</v>
      </c>
      <c r="AT205">
        <v>0.80536502599716187</v>
      </c>
      <c r="AU205">
        <v>0.80412000417709351</v>
      </c>
      <c r="AV205">
        <v>0.79714083671569824</v>
      </c>
      <c r="AW205">
        <v>0.73063749074935913</v>
      </c>
      <c r="AX205">
        <v>0.68267470598220825</v>
      </c>
      <c r="AY205">
        <v>0.71984338760375977</v>
      </c>
      <c r="AZ205">
        <v>0.75504493713378906</v>
      </c>
      <c r="BA205">
        <v>0.71935522556304932</v>
      </c>
      <c r="BB205">
        <v>0.77829360961914063</v>
      </c>
      <c r="BC205">
        <v>0.75315916538238525</v>
      </c>
      <c r="BD205">
        <v>0.75373071432113647</v>
      </c>
      <c r="BE205">
        <v>0.90165895223617554</v>
      </c>
      <c r="BF205" t="e">
        <v>#N/A</v>
      </c>
    </row>
    <row r="206" spans="1:58" x14ac:dyDescent="0.35">
      <c r="A206" t="s">
        <v>314</v>
      </c>
      <c r="B206">
        <v>28.75</v>
      </c>
      <c r="C206">
        <v>28.75</v>
      </c>
      <c r="D206">
        <v>28.75</v>
      </c>
      <c r="E206">
        <v>28.75</v>
      </c>
      <c r="F206">
        <v>28.75</v>
      </c>
      <c r="G206">
        <v>28.75</v>
      </c>
      <c r="H206">
        <v>28.75</v>
      </c>
      <c r="I206">
        <v>28.75</v>
      </c>
      <c r="J206">
        <v>28.75</v>
      </c>
      <c r="K206">
        <v>28.75</v>
      </c>
      <c r="L206">
        <v>28.75</v>
      </c>
      <c r="M206">
        <v>28.360170364379883</v>
      </c>
      <c r="N206">
        <v>27.053417205810547</v>
      </c>
      <c r="O206">
        <v>24.515167236328125</v>
      </c>
      <c r="P206">
        <v>25.408166885375977</v>
      </c>
      <c r="Q206">
        <v>25.543249130249023</v>
      </c>
      <c r="R206">
        <v>30.229084014892578</v>
      </c>
      <c r="S206">
        <v>37.558071136474609</v>
      </c>
      <c r="T206">
        <v>36.15472412109375</v>
      </c>
      <c r="U206">
        <v>35.024581909179688</v>
      </c>
      <c r="V206">
        <v>34.771400451660156</v>
      </c>
      <c r="W206">
        <v>38.399463653564453</v>
      </c>
      <c r="X206">
        <v>40.998603820800781</v>
      </c>
      <c r="Y206">
        <v>42.335197448730469</v>
      </c>
      <c r="Z206">
        <v>44.158668518066406</v>
      </c>
      <c r="AA206">
        <v>44.604389190673828</v>
      </c>
      <c r="AB206">
        <v>38.589012145996094</v>
      </c>
      <c r="AC206">
        <v>54.211215972900391</v>
      </c>
      <c r="AD206">
        <v>86.343330383300781</v>
      </c>
      <c r="AE206">
        <v>124.67224884033203</v>
      </c>
      <c r="AF206">
        <v>143.33091735839844</v>
      </c>
      <c r="AG206">
        <v>201.81591796875</v>
      </c>
      <c r="AH206">
        <v>321.33709716796875</v>
      </c>
      <c r="AI206">
        <v>429.85415649414062</v>
      </c>
      <c r="AJ206">
        <v>732.628173828125</v>
      </c>
      <c r="AK206">
        <v>1420.341796875</v>
      </c>
      <c r="AL206">
        <v>2203.16357421875</v>
      </c>
      <c r="AM206">
        <v>4552.505859375</v>
      </c>
      <c r="AN206">
        <v>6883.24267578125</v>
      </c>
      <c r="AO206">
        <v>7118.95849609375</v>
      </c>
      <c r="AP206">
        <v>7978.171875</v>
      </c>
      <c r="AQ206">
        <v>8842.109375</v>
      </c>
      <c r="AR206">
        <v>9088.3251953125</v>
      </c>
      <c r="AS206">
        <v>9347.5830078125</v>
      </c>
      <c r="AT206">
        <v>9902.32421875</v>
      </c>
      <c r="AU206">
        <v>10557.970703125</v>
      </c>
      <c r="AV206">
        <v>12448.642578125</v>
      </c>
      <c r="AW206">
        <v>13536.7548828125</v>
      </c>
      <c r="AX206">
        <v>14695.2021484375</v>
      </c>
      <c r="AY206">
        <v>16208.451171875</v>
      </c>
      <c r="AZ206">
        <v>18498.6015625</v>
      </c>
      <c r="BA206">
        <v>17622.935546875</v>
      </c>
      <c r="BB206">
        <v>19068.416015625</v>
      </c>
      <c r="BC206">
        <v>18449.953125</v>
      </c>
      <c r="BD206">
        <v>18466.40234375</v>
      </c>
      <c r="BE206">
        <v>22090.64453125</v>
      </c>
      <c r="BF206" t="e">
        <v>#N/A</v>
      </c>
    </row>
    <row r="207" spans="1:58" x14ac:dyDescent="0.35">
      <c r="A207" t="s">
        <v>315</v>
      </c>
      <c r="B207">
        <v>4.5</v>
      </c>
      <c r="C207">
        <v>4.5</v>
      </c>
      <c r="D207">
        <v>4.5</v>
      </c>
      <c r="E207">
        <v>4.5</v>
      </c>
      <c r="F207">
        <v>4.5</v>
      </c>
      <c r="G207">
        <v>4.5</v>
      </c>
      <c r="H207">
        <v>4.5</v>
      </c>
      <c r="I207">
        <v>4.5</v>
      </c>
      <c r="J207">
        <v>4.5</v>
      </c>
      <c r="K207">
        <v>4.5</v>
      </c>
      <c r="L207">
        <v>4.5</v>
      </c>
      <c r="M207">
        <v>4.4868292808532715</v>
      </c>
      <c r="N207">
        <v>4.1447529792785645</v>
      </c>
      <c r="O207">
        <v>3.7065889835357666</v>
      </c>
      <c r="P207">
        <v>3.5499999523162842</v>
      </c>
      <c r="Q207">
        <v>3.5176124572753906</v>
      </c>
      <c r="R207">
        <v>3.5299999713897705</v>
      </c>
      <c r="S207">
        <v>3.5250649452209473</v>
      </c>
      <c r="T207">
        <v>3.3995616436004639</v>
      </c>
      <c r="U207">
        <v>3.3608367443084717</v>
      </c>
      <c r="V207">
        <v>3.3267416954040527</v>
      </c>
      <c r="W207">
        <v>3.3825082778930664</v>
      </c>
      <c r="X207">
        <v>3.428170919418335</v>
      </c>
      <c r="Y207">
        <v>3.4547591209411621</v>
      </c>
      <c r="Z207">
        <v>3.523810863494873</v>
      </c>
      <c r="AA207">
        <v>3.6221358776092529</v>
      </c>
      <c r="AB207">
        <v>3.7062499523162842</v>
      </c>
      <c r="AC207">
        <v>3.75</v>
      </c>
      <c r="AD207">
        <v>3.75</v>
      </c>
      <c r="AE207">
        <v>3.75</v>
      </c>
      <c r="AF207">
        <v>3.75</v>
      </c>
      <c r="AG207">
        <v>3.75</v>
      </c>
      <c r="AH207">
        <v>3.75</v>
      </c>
      <c r="AI207">
        <v>3.75</v>
      </c>
      <c r="AJ207">
        <v>3.75</v>
      </c>
      <c r="AK207">
        <v>3.75</v>
      </c>
      <c r="AL207">
        <v>3.75</v>
      </c>
      <c r="AM207">
        <v>3.75</v>
      </c>
      <c r="AN207">
        <v>3.75</v>
      </c>
      <c r="AO207">
        <v>3.75</v>
      </c>
      <c r="AP207">
        <v>3.75</v>
      </c>
      <c r="AQ207">
        <v>3.75</v>
      </c>
      <c r="AR207">
        <v>3.75</v>
      </c>
      <c r="AS207">
        <v>3.75</v>
      </c>
      <c r="AT207">
        <v>3.75</v>
      </c>
      <c r="AU207">
        <v>3.7470834255218506</v>
      </c>
      <c r="AV207">
        <v>3.744999885559082</v>
      </c>
      <c r="AW207">
        <v>3.747499942779541</v>
      </c>
      <c r="AX207">
        <v>3.75</v>
      </c>
      <c r="AY207">
        <v>3.75</v>
      </c>
      <c r="AZ207">
        <v>3.75</v>
      </c>
      <c r="BA207">
        <v>3.75</v>
      </c>
      <c r="BB207">
        <v>3.75</v>
      </c>
      <c r="BC207">
        <v>3.75</v>
      </c>
      <c r="BD207">
        <v>3.75</v>
      </c>
      <c r="BE207">
        <v>3.75</v>
      </c>
      <c r="BF207" t="e">
        <v>#N/A</v>
      </c>
    </row>
    <row r="208" spans="1:58" x14ac:dyDescent="0.35">
      <c r="A208" t="s">
        <v>316</v>
      </c>
      <c r="B208">
        <v>245.19509887695312</v>
      </c>
      <c r="C208">
        <v>245.26010131835937</v>
      </c>
      <c r="D208">
        <v>245.01385498046875</v>
      </c>
      <c r="E208">
        <v>245.016357421875</v>
      </c>
      <c r="F208">
        <v>245.02719116210937</v>
      </c>
      <c r="G208">
        <v>245.06092834472656</v>
      </c>
      <c r="H208">
        <v>245.67843627929687</v>
      </c>
      <c r="I208">
        <v>246.00093078613281</v>
      </c>
      <c r="J208">
        <v>247.564697265625</v>
      </c>
      <c r="K208">
        <v>259.9605712890625</v>
      </c>
      <c r="L208">
        <v>276.40313720703125</v>
      </c>
      <c r="M208">
        <v>275.3564453125</v>
      </c>
      <c r="N208">
        <v>252.02763366699219</v>
      </c>
      <c r="O208">
        <v>222.88919067382812</v>
      </c>
      <c r="P208">
        <v>240.70466613769531</v>
      </c>
      <c r="Q208">
        <v>214.31289672851562</v>
      </c>
      <c r="R208">
        <v>238.95050048828125</v>
      </c>
      <c r="S208">
        <v>245.6796875</v>
      </c>
      <c r="T208">
        <v>225.65585327148437</v>
      </c>
      <c r="U208">
        <v>212.72164916992187</v>
      </c>
      <c r="V208">
        <v>211.27955627441406</v>
      </c>
      <c r="W208">
        <v>271.7314453125</v>
      </c>
      <c r="X208">
        <v>328.60626220703125</v>
      </c>
      <c r="Y208">
        <v>381.0660400390625</v>
      </c>
      <c r="Z208">
        <v>436.9566650390625</v>
      </c>
      <c r="AA208">
        <v>449.26296997070312</v>
      </c>
      <c r="AB208">
        <v>346.305908203125</v>
      </c>
      <c r="AC208">
        <v>300.53656005859375</v>
      </c>
      <c r="AD208">
        <v>297.84820556640625</v>
      </c>
      <c r="AE208">
        <v>319.00830078125</v>
      </c>
      <c r="AF208">
        <v>272.26480102539062</v>
      </c>
      <c r="AG208">
        <v>282.10690307617187</v>
      </c>
      <c r="AH208">
        <v>264.69180297851562</v>
      </c>
      <c r="AI208">
        <v>283.16256713867187</v>
      </c>
      <c r="AJ208">
        <v>555.2047119140625</v>
      </c>
      <c r="AK208">
        <v>499.1484375</v>
      </c>
      <c r="AL208">
        <v>511.55242919921875</v>
      </c>
      <c r="AM208">
        <v>583.66937255859375</v>
      </c>
      <c r="AN208">
        <v>589.9517822265625</v>
      </c>
      <c r="AO208">
        <v>615.69915771484375</v>
      </c>
      <c r="AP208">
        <v>711.97625732421875</v>
      </c>
      <c r="AQ208">
        <v>733.03851318359375</v>
      </c>
      <c r="AR208">
        <v>696.98822021484375</v>
      </c>
      <c r="AS208">
        <v>581.2003173828125</v>
      </c>
      <c r="AT208">
        <v>528.2847900390625</v>
      </c>
      <c r="AU208">
        <v>527.4681396484375</v>
      </c>
      <c r="AV208">
        <v>522.89013671875</v>
      </c>
      <c r="AW208">
        <v>479.26678466796875</v>
      </c>
      <c r="AX208">
        <v>447.80526733398438</v>
      </c>
      <c r="AY208">
        <v>472.186279296875</v>
      </c>
      <c r="AZ208">
        <v>495.27700805664062</v>
      </c>
      <c r="BA208">
        <v>471.86611938476562</v>
      </c>
      <c r="BB208">
        <v>510.52713012695312</v>
      </c>
      <c r="BC208">
        <v>494.0400390625</v>
      </c>
      <c r="BD208">
        <v>494.41494750976563</v>
      </c>
      <c r="BE208">
        <v>591.44952392578125</v>
      </c>
      <c r="BF208" t="e">
        <v>#N/A</v>
      </c>
    </row>
    <row r="209" spans="1:58" x14ac:dyDescent="0.35">
      <c r="A209" t="s">
        <v>317</v>
      </c>
      <c r="B209" t="e">
        <v>#N/A</v>
      </c>
      <c r="C209" t="e">
        <v>#N/A</v>
      </c>
      <c r="D209" t="e">
        <v>#N/A</v>
      </c>
      <c r="E209" t="e">
        <v>#N/A</v>
      </c>
      <c r="F209" t="e">
        <v>#N/A</v>
      </c>
      <c r="G209" t="e">
        <v>#N/A</v>
      </c>
      <c r="H209" t="e">
        <v>#N/A</v>
      </c>
      <c r="I209" t="e">
        <v>#N/A</v>
      </c>
      <c r="J209" t="e">
        <v>#N/A</v>
      </c>
      <c r="K209" t="e">
        <v>#N/A</v>
      </c>
      <c r="L209" t="e">
        <v>#N/A</v>
      </c>
      <c r="M209" t="e">
        <v>#N/A</v>
      </c>
      <c r="N209" t="e">
        <v>#N/A</v>
      </c>
      <c r="O209" t="e">
        <v>#N/A</v>
      </c>
      <c r="P209" t="e">
        <v>#N/A</v>
      </c>
      <c r="Q209" t="e">
        <v>#N/A</v>
      </c>
      <c r="R209" t="e">
        <v>#N/A</v>
      </c>
      <c r="S209" t="e">
        <v>#N/A</v>
      </c>
      <c r="T209" t="e">
        <v>#N/A</v>
      </c>
      <c r="U209" t="e">
        <v>#N/A</v>
      </c>
      <c r="V209" t="e">
        <v>#N/A</v>
      </c>
      <c r="W209" t="e">
        <v>#N/A</v>
      </c>
      <c r="X209" t="e">
        <v>#N/A</v>
      </c>
      <c r="Y209" t="e">
        <v>#N/A</v>
      </c>
      <c r="Z209" t="e">
        <v>#N/A</v>
      </c>
      <c r="AA209" t="e">
        <v>#N/A</v>
      </c>
      <c r="AB209" t="e">
        <v>#N/A</v>
      </c>
      <c r="AC209" t="e">
        <v>#N/A</v>
      </c>
      <c r="AD209" t="e">
        <v>#N/A</v>
      </c>
      <c r="AE209" t="e">
        <v>#N/A</v>
      </c>
      <c r="AF209" t="e">
        <v>#N/A</v>
      </c>
      <c r="AG209" t="e">
        <v>#N/A</v>
      </c>
      <c r="AH209" t="e">
        <v>#N/A</v>
      </c>
      <c r="AI209" t="e">
        <v>#N/A</v>
      </c>
      <c r="AJ209" t="e">
        <v>#N/A</v>
      </c>
      <c r="AK209" t="e">
        <v>#N/A</v>
      </c>
      <c r="AL209" t="e">
        <v>#N/A</v>
      </c>
      <c r="AM209">
        <v>5.9123001098632812</v>
      </c>
      <c r="AN209">
        <v>10.030799865722656</v>
      </c>
      <c r="AO209">
        <v>11.661499977111816</v>
      </c>
      <c r="AP209">
        <v>63.165901184082031</v>
      </c>
      <c r="AQ209">
        <v>66.913658142089844</v>
      </c>
      <c r="AR209">
        <v>64.39825439453125</v>
      </c>
      <c r="AS209">
        <v>57.585426330566406</v>
      </c>
      <c r="AT209">
        <v>58.381401062011719</v>
      </c>
      <c r="AU209">
        <v>66.71380615234375</v>
      </c>
      <c r="AV209">
        <v>67.14581298828125</v>
      </c>
      <c r="AW209">
        <v>58.453525543212891</v>
      </c>
      <c r="AX209">
        <v>55.723484039306641</v>
      </c>
      <c r="AY209">
        <v>67.580596923828125</v>
      </c>
      <c r="AZ209">
        <v>77.728935241699219</v>
      </c>
      <c r="BA209">
        <v>73.333396911621094</v>
      </c>
      <c r="BB209">
        <v>87.973297119140625</v>
      </c>
      <c r="BC209">
        <v>85.158851623535156</v>
      </c>
      <c r="BD209">
        <v>88.405311584472656</v>
      </c>
      <c r="BE209">
        <v>108.81142425537109</v>
      </c>
      <c r="BF209" t="e">
        <v>#N/A</v>
      </c>
    </row>
    <row r="210" spans="1:58" x14ac:dyDescent="0.35">
      <c r="A210" t="s">
        <v>318</v>
      </c>
      <c r="B210">
        <v>4.761894702911377</v>
      </c>
      <c r="C210">
        <v>4.761894702911377</v>
      </c>
      <c r="D210">
        <v>4.761894702911377</v>
      </c>
      <c r="E210">
        <v>4.761894702911377</v>
      </c>
      <c r="F210">
        <v>4.761894702911377</v>
      </c>
      <c r="G210">
        <v>4.761894702911377</v>
      </c>
      <c r="H210">
        <v>4.761894702911377</v>
      </c>
      <c r="I210">
        <v>4.8280329704284668</v>
      </c>
      <c r="J210">
        <v>5.5555462837219238</v>
      </c>
      <c r="K210">
        <v>5.5555462837219238</v>
      </c>
      <c r="L210">
        <v>5.5555462837219238</v>
      </c>
      <c r="M210">
        <v>5.4857625961303711</v>
      </c>
      <c r="N210">
        <v>5.3385334014892578</v>
      </c>
      <c r="O210">
        <v>5.4422831535339355</v>
      </c>
      <c r="P210">
        <v>5.7030916213989258</v>
      </c>
      <c r="Q210">
        <v>6.0268001556396484</v>
      </c>
      <c r="R210">
        <v>7.4188833236694336</v>
      </c>
      <c r="S210">
        <v>7.6433835029602051</v>
      </c>
      <c r="T210">
        <v>6.9524664878845215</v>
      </c>
      <c r="U210">
        <v>6.3326501846313477</v>
      </c>
      <c r="V210">
        <v>6.3919501304626465</v>
      </c>
      <c r="W210">
        <v>6.3149251937866211</v>
      </c>
      <c r="X210">
        <v>6.5525417327880859</v>
      </c>
      <c r="Y210">
        <v>6.767641544342041</v>
      </c>
      <c r="Z210">
        <v>7.0588665008544922</v>
      </c>
      <c r="AA210">
        <v>7.1343331336975098</v>
      </c>
      <c r="AB210">
        <v>6.1767916679382324</v>
      </c>
      <c r="AC210">
        <v>5.600008487701416</v>
      </c>
      <c r="AD210">
        <v>5.3835668563842773</v>
      </c>
      <c r="AE210">
        <v>5.645716667175293</v>
      </c>
      <c r="AF210">
        <v>5.3369002342224121</v>
      </c>
      <c r="AG210">
        <v>5.2893085479736328</v>
      </c>
      <c r="AH210">
        <v>5.121983528137207</v>
      </c>
      <c r="AI210">
        <v>5.1815333366394043</v>
      </c>
      <c r="AJ210">
        <v>5.0558581352233887</v>
      </c>
      <c r="AK210">
        <v>4.7619748115539551</v>
      </c>
      <c r="AL210">
        <v>4.9699831008911133</v>
      </c>
      <c r="AM210">
        <v>5.026341438293457</v>
      </c>
      <c r="AN210">
        <v>5.2621917724609375</v>
      </c>
      <c r="AO210">
        <v>5.342583179473877</v>
      </c>
      <c r="AP210">
        <v>5.7138166427612305</v>
      </c>
      <c r="AQ210">
        <v>5.857541561126709</v>
      </c>
      <c r="AR210">
        <v>5.4800333976745605</v>
      </c>
      <c r="AS210">
        <v>5.4007167816162109</v>
      </c>
      <c r="AT210">
        <v>5.5</v>
      </c>
      <c r="AU210">
        <v>5.5</v>
      </c>
      <c r="AV210">
        <v>5.5196914672851562</v>
      </c>
      <c r="AW210">
        <v>6.7010593414306641</v>
      </c>
      <c r="AX210">
        <v>9.4572429656982422</v>
      </c>
      <c r="AY210">
        <v>13.609940528869629</v>
      </c>
      <c r="AZ210">
        <v>12.067756652832031</v>
      </c>
      <c r="BA210">
        <v>12.38103199005127</v>
      </c>
      <c r="BB210">
        <v>13.704030990600586</v>
      </c>
      <c r="BC210">
        <v>12.058316230773926</v>
      </c>
      <c r="BD210">
        <v>12.74703311920166</v>
      </c>
      <c r="BE210">
        <v>13.313924789428711</v>
      </c>
      <c r="BF210" t="e">
        <v>#N/A</v>
      </c>
    </row>
    <row r="211" spans="1:58" x14ac:dyDescent="0.35">
      <c r="A211" t="s">
        <v>319</v>
      </c>
      <c r="B211">
        <v>0.71428602933883667</v>
      </c>
      <c r="C211">
        <v>0.71428602933883667</v>
      </c>
      <c r="D211">
        <v>0.71428602933883667</v>
      </c>
      <c r="E211">
        <v>0.71428602933883667</v>
      </c>
      <c r="F211">
        <v>0.71428602933883667</v>
      </c>
      <c r="G211">
        <v>0.71428602933883667</v>
      </c>
      <c r="H211">
        <v>0.71428602933883667</v>
      </c>
      <c r="I211">
        <v>0.72420692443847656</v>
      </c>
      <c r="J211">
        <v>0.83333301544189453</v>
      </c>
      <c r="K211">
        <v>0.83333301544189453</v>
      </c>
      <c r="L211">
        <v>0.83333301544189453</v>
      </c>
      <c r="M211">
        <v>0.83089399337768555</v>
      </c>
      <c r="N211">
        <v>0.80078166723251343</v>
      </c>
      <c r="O211">
        <v>0.81634163856506348</v>
      </c>
      <c r="P211">
        <v>0.85546082258224487</v>
      </c>
      <c r="Q211">
        <v>0.90402168035507202</v>
      </c>
      <c r="R211">
        <v>1.1128408908843994</v>
      </c>
      <c r="S211">
        <v>1.1464966535568237</v>
      </c>
      <c r="T211">
        <v>1.0470433235168457</v>
      </c>
      <c r="U211">
        <v>1.0569725036621094</v>
      </c>
      <c r="V211">
        <v>1.0497976541519165</v>
      </c>
      <c r="W211">
        <v>1.1590985059738159</v>
      </c>
      <c r="X211">
        <v>1.2386504411697388</v>
      </c>
      <c r="Y211">
        <v>1.8853302001953125</v>
      </c>
      <c r="Z211">
        <v>2.5099499225616455</v>
      </c>
      <c r="AA211">
        <v>5.0941624641418457</v>
      </c>
      <c r="AB211">
        <v>16.092132568359375</v>
      </c>
      <c r="AC211">
        <v>34.042526245117188</v>
      </c>
      <c r="AD211">
        <v>32.514083862304688</v>
      </c>
      <c r="AE211">
        <v>59.812759399414063</v>
      </c>
      <c r="AF211">
        <v>151.44583129882812</v>
      </c>
      <c r="AG211">
        <v>295.34417724609375</v>
      </c>
      <c r="AH211">
        <v>499.44183349609375</v>
      </c>
      <c r="AI211">
        <v>567.45855712890625</v>
      </c>
      <c r="AJ211">
        <v>586.73968505859375</v>
      </c>
      <c r="AK211">
        <v>755.2158203125</v>
      </c>
      <c r="AL211">
        <v>920.73248291015625</v>
      </c>
      <c r="AM211">
        <v>981.48248291015625</v>
      </c>
      <c r="AN211">
        <v>1563.6180419921875</v>
      </c>
      <c r="AO211">
        <v>1804.1949462890625</v>
      </c>
      <c r="AP211">
        <v>2092.125</v>
      </c>
      <c r="AQ211">
        <v>1986.1541748046875</v>
      </c>
      <c r="AR211">
        <v>2099.033935546875</v>
      </c>
      <c r="AS211">
        <v>2347.941650390625</v>
      </c>
      <c r="AT211">
        <v>2701.296630859375</v>
      </c>
      <c r="AU211">
        <v>2889.58740234375</v>
      </c>
      <c r="AV211">
        <v>2961.9091796875</v>
      </c>
      <c r="AW211">
        <v>2985.185791015625</v>
      </c>
      <c r="AX211">
        <v>2981.5146484375</v>
      </c>
      <c r="AY211">
        <v>3385.64990234375</v>
      </c>
      <c r="AZ211">
        <v>3978.087646484375</v>
      </c>
      <c r="BA211">
        <v>4349.162109375</v>
      </c>
      <c r="BB211">
        <v>4344.03759765625</v>
      </c>
      <c r="BC211">
        <v>4332.4990234375</v>
      </c>
      <c r="BD211">
        <v>4524.15771484375</v>
      </c>
      <c r="BE211">
        <v>5080.7470703125</v>
      </c>
      <c r="BF211" t="e">
        <v>#N/A</v>
      </c>
    </row>
    <row r="212" spans="1:58" x14ac:dyDescent="0.35">
      <c r="A212" t="s">
        <v>320</v>
      </c>
      <c r="B212">
        <v>3.0612199306488037</v>
      </c>
      <c r="C212">
        <v>3.0612199306488037</v>
      </c>
      <c r="D212">
        <v>3.0612199306488037</v>
      </c>
      <c r="E212">
        <v>3.0612199306488037</v>
      </c>
      <c r="F212">
        <v>3.0612199306488037</v>
      </c>
      <c r="G212">
        <v>3.0612199306488037</v>
      </c>
      <c r="H212">
        <v>3.0612199306488037</v>
      </c>
      <c r="I212">
        <v>3.0612199306488037</v>
      </c>
      <c r="J212">
        <v>3.0612199306488037</v>
      </c>
      <c r="K212">
        <v>3.0612199306488037</v>
      </c>
      <c r="L212">
        <v>3.0612199306488037</v>
      </c>
      <c r="M212">
        <v>3.0507016181945801</v>
      </c>
      <c r="N212">
        <v>2.8125</v>
      </c>
      <c r="O212">
        <v>2.4573667049407959</v>
      </c>
      <c r="P212">
        <v>2.4368667602539062</v>
      </c>
      <c r="Q212">
        <v>2.3712999820709229</v>
      </c>
      <c r="R212">
        <v>2.470841646194458</v>
      </c>
      <c r="S212">
        <v>2.4393999576568604</v>
      </c>
      <c r="T212">
        <v>2.2740249633789062</v>
      </c>
      <c r="U212">
        <v>2.1745584011077881</v>
      </c>
      <c r="V212">
        <v>2.1412084102630615</v>
      </c>
      <c r="W212">
        <v>2.1126916408538818</v>
      </c>
      <c r="X212">
        <v>2.1400249004364014</v>
      </c>
      <c r="Y212">
        <v>2.1130499839782715</v>
      </c>
      <c r="Z212">
        <v>2.1330833435058594</v>
      </c>
      <c r="AA212">
        <v>2.2001500129699707</v>
      </c>
      <c r="AB212">
        <v>2.1774165630340576</v>
      </c>
      <c r="AC212">
        <v>2.1059832572937012</v>
      </c>
      <c r="AD212">
        <v>2.0124249458312988</v>
      </c>
      <c r="AE212">
        <v>1.9502583742141724</v>
      </c>
      <c r="AF212">
        <v>1.8125333786010742</v>
      </c>
      <c r="AG212">
        <v>1.7275500297546387</v>
      </c>
      <c r="AH212">
        <v>1.6289666891098022</v>
      </c>
      <c r="AI212">
        <v>1.615790843963623</v>
      </c>
      <c r="AJ212">
        <v>1.5274441242218018</v>
      </c>
      <c r="AK212">
        <v>1.4173749685287476</v>
      </c>
      <c r="AL212">
        <v>1.4100408554077148</v>
      </c>
      <c r="AM212">
        <v>1.4848058223724365</v>
      </c>
      <c r="AN212">
        <v>1.6736016273498535</v>
      </c>
      <c r="AO212">
        <v>1.6949566602706909</v>
      </c>
      <c r="AP212">
        <v>1.7239633798599243</v>
      </c>
      <c r="AQ212">
        <v>1.7917225360870361</v>
      </c>
      <c r="AR212">
        <v>1.79058837890625</v>
      </c>
      <c r="AS212">
        <v>1.7421833276748657</v>
      </c>
      <c r="AT212">
        <v>1.6902283430099487</v>
      </c>
      <c r="AU212">
        <v>1.6643974781036377</v>
      </c>
      <c r="AV212">
        <v>1.5889333486557007</v>
      </c>
      <c r="AW212">
        <v>1.5071016550064087</v>
      </c>
      <c r="AX212">
        <v>1.4148608446121216</v>
      </c>
      <c r="AY212">
        <v>1.454514741897583</v>
      </c>
      <c r="AZ212">
        <v>1.3635083436965942</v>
      </c>
      <c r="BA212">
        <v>1.2577759027481079</v>
      </c>
      <c r="BB212">
        <v>1.2496762275695801</v>
      </c>
      <c r="BC212">
        <v>1.2512999773025513</v>
      </c>
      <c r="BD212">
        <v>1.26705002784729</v>
      </c>
      <c r="BE212">
        <v>1.3748250007629395</v>
      </c>
      <c r="BF212" t="e">
        <v>#N/A</v>
      </c>
    </row>
    <row r="213" spans="1:58" x14ac:dyDescent="0.35">
      <c r="A213" t="s">
        <v>321</v>
      </c>
      <c r="B213" t="e">
        <v>#N/A</v>
      </c>
      <c r="C213" t="e">
        <v>#N/A</v>
      </c>
      <c r="D213" t="e">
        <v>#N/A</v>
      </c>
      <c r="E213" t="e">
        <v>#N/A</v>
      </c>
      <c r="F213" t="e">
        <v>#N/A</v>
      </c>
      <c r="G213" t="e">
        <v>#N/A</v>
      </c>
      <c r="H213" t="e">
        <v>#N/A</v>
      </c>
      <c r="I213" t="e">
        <v>#N/A</v>
      </c>
      <c r="J213" t="e">
        <v>#N/A</v>
      </c>
      <c r="K213" t="e">
        <v>#N/A</v>
      </c>
      <c r="L213" t="e">
        <v>#N/A</v>
      </c>
      <c r="M213" t="e">
        <v>#N/A</v>
      </c>
      <c r="N213" t="e">
        <v>#N/A</v>
      </c>
      <c r="O213" t="e">
        <v>#N/A</v>
      </c>
      <c r="P213" t="e">
        <v>#N/A</v>
      </c>
      <c r="Q213" t="e">
        <v>#N/A</v>
      </c>
      <c r="R213" t="e">
        <v>#N/A</v>
      </c>
      <c r="S213" t="e">
        <v>#N/A</v>
      </c>
      <c r="T213" t="e">
        <v>#N/A</v>
      </c>
      <c r="U213" t="e">
        <v>#N/A</v>
      </c>
      <c r="V213" t="e">
        <v>#N/A</v>
      </c>
      <c r="W213" t="e">
        <v>#N/A</v>
      </c>
      <c r="X213" t="e">
        <v>#N/A</v>
      </c>
      <c r="Y213" t="e">
        <v>#N/A</v>
      </c>
      <c r="Z213" t="e">
        <v>#N/A</v>
      </c>
      <c r="AA213" t="e">
        <v>#N/A</v>
      </c>
      <c r="AB213" t="e">
        <v>#N/A</v>
      </c>
      <c r="AC213" t="e">
        <v>#N/A</v>
      </c>
      <c r="AD213" t="e">
        <v>#N/A</v>
      </c>
      <c r="AE213" t="e">
        <v>#N/A</v>
      </c>
      <c r="AF213" t="e">
        <v>#N/A</v>
      </c>
      <c r="AG213" t="e">
        <v>#N/A</v>
      </c>
      <c r="AH213" t="e">
        <v>#N/A</v>
      </c>
      <c r="AI213" t="e">
        <v>#N/A</v>
      </c>
      <c r="AJ213" t="e">
        <v>#N/A</v>
      </c>
      <c r="AK213" t="e">
        <v>#N/A</v>
      </c>
      <c r="AL213" t="e">
        <v>#N/A</v>
      </c>
      <c r="AM213" t="e">
        <v>#N/A</v>
      </c>
      <c r="AN213" t="e">
        <v>#N/A</v>
      </c>
      <c r="AO213" t="e">
        <v>#N/A</v>
      </c>
      <c r="AP213" t="e">
        <v>#N/A</v>
      </c>
      <c r="AQ213" t="e">
        <v>#N/A</v>
      </c>
      <c r="AR213" t="e">
        <v>#N/A</v>
      </c>
      <c r="AS213" t="e">
        <v>#N/A</v>
      </c>
      <c r="AT213" t="e">
        <v>#N/A</v>
      </c>
      <c r="AU213" t="e">
        <v>#N/A</v>
      </c>
      <c r="AV213" t="e">
        <v>#N/A</v>
      </c>
      <c r="AW213" t="e">
        <v>#N/A</v>
      </c>
      <c r="AX213" t="e">
        <v>#N/A</v>
      </c>
      <c r="AY213" t="e">
        <v>#N/A</v>
      </c>
      <c r="AZ213" t="e">
        <v>#N/A</v>
      </c>
      <c r="BA213" t="e">
        <v>#N/A</v>
      </c>
      <c r="BB213" t="e">
        <v>#N/A</v>
      </c>
      <c r="BC213" t="e">
        <v>#N/A</v>
      </c>
      <c r="BD213" t="e">
        <v>#N/A</v>
      </c>
      <c r="BE213" t="e">
        <v>#N/A</v>
      </c>
      <c r="BF213" t="e">
        <v>#N/A</v>
      </c>
    </row>
    <row r="214" spans="1:58" x14ac:dyDescent="0.35">
      <c r="A214" t="s">
        <v>322</v>
      </c>
      <c r="B214" t="e">
        <v>#N/A</v>
      </c>
      <c r="C214" t="e">
        <v>#N/A</v>
      </c>
      <c r="D214" t="e">
        <v>#N/A</v>
      </c>
      <c r="E214" t="e">
        <v>#N/A</v>
      </c>
      <c r="F214" t="e">
        <v>#N/A</v>
      </c>
      <c r="G214" t="e">
        <v>#N/A</v>
      </c>
      <c r="H214" t="e">
        <v>#N/A</v>
      </c>
      <c r="I214" t="e">
        <v>#N/A</v>
      </c>
      <c r="J214" t="e">
        <v>#N/A</v>
      </c>
      <c r="K214" t="e">
        <v>#N/A</v>
      </c>
      <c r="L214" t="e">
        <v>#N/A</v>
      </c>
      <c r="M214" t="e">
        <v>#N/A</v>
      </c>
      <c r="N214" t="e">
        <v>#N/A</v>
      </c>
      <c r="O214" t="e">
        <v>#N/A</v>
      </c>
      <c r="P214" t="e">
        <v>#N/A</v>
      </c>
      <c r="Q214" t="e">
        <v>#N/A</v>
      </c>
      <c r="R214" t="e">
        <v>#N/A</v>
      </c>
      <c r="S214" t="e">
        <v>#N/A</v>
      </c>
      <c r="T214" t="e">
        <v>#N/A</v>
      </c>
      <c r="U214" t="e">
        <v>#N/A</v>
      </c>
      <c r="V214" t="e">
        <v>#N/A</v>
      </c>
      <c r="W214" t="e">
        <v>#N/A</v>
      </c>
      <c r="X214" t="e">
        <v>#N/A</v>
      </c>
      <c r="Y214" t="e">
        <v>#N/A</v>
      </c>
      <c r="Z214" t="e">
        <v>#N/A</v>
      </c>
      <c r="AA214" t="e">
        <v>#N/A</v>
      </c>
      <c r="AB214" t="e">
        <v>#N/A</v>
      </c>
      <c r="AC214" t="e">
        <v>#N/A</v>
      </c>
      <c r="AD214" t="e">
        <v>#N/A</v>
      </c>
      <c r="AE214" t="e">
        <v>#N/A</v>
      </c>
      <c r="AF214" t="e">
        <v>#N/A</v>
      </c>
      <c r="AG214" t="e">
        <v>#N/A</v>
      </c>
      <c r="AH214" t="e">
        <v>#N/A</v>
      </c>
      <c r="AI214">
        <v>30.769582748413086</v>
      </c>
      <c r="AJ214">
        <v>32.044834136962891</v>
      </c>
      <c r="AK214">
        <v>29.713417053222656</v>
      </c>
      <c r="AL214">
        <v>30.653749465942383</v>
      </c>
      <c r="AM214">
        <v>33.616165161132812</v>
      </c>
      <c r="AN214">
        <v>35.233417510986328</v>
      </c>
      <c r="AO214">
        <v>41.362834930419922</v>
      </c>
      <c r="AP214">
        <v>46.035167694091797</v>
      </c>
      <c r="AQ214">
        <v>48.354831695556641</v>
      </c>
      <c r="AR214">
        <v>45.326751708984375</v>
      </c>
      <c r="AS214">
        <v>36.772914886474609</v>
      </c>
      <c r="AT214">
        <v>32.256916046142578</v>
      </c>
      <c r="AU214">
        <v>31.01824951171875</v>
      </c>
      <c r="AV214">
        <v>29.697250366210938</v>
      </c>
      <c r="AW214">
        <v>24.694334030151367</v>
      </c>
      <c r="AX214">
        <v>21.361415863037109</v>
      </c>
      <c r="AY214" t="e">
        <v>#N/A</v>
      </c>
      <c r="AZ214" t="e">
        <v>#N/A</v>
      </c>
      <c r="BA214" t="e">
        <v>#N/A</v>
      </c>
      <c r="BB214" t="e">
        <v>#N/A</v>
      </c>
      <c r="BC214" t="e">
        <v>#N/A</v>
      </c>
      <c r="BD214" t="e">
        <v>#N/A</v>
      </c>
      <c r="BE214" t="e">
        <v>#N/A</v>
      </c>
      <c r="BF214" t="e">
        <v>#N/A</v>
      </c>
    </row>
    <row r="215" spans="1:58" x14ac:dyDescent="0.35">
      <c r="A215" t="s">
        <v>323</v>
      </c>
      <c r="B215" t="e">
        <v>#N/A</v>
      </c>
      <c r="C215" t="e">
        <v>#N/A</v>
      </c>
      <c r="D215" t="e">
        <v>#N/A</v>
      </c>
      <c r="E215" t="e">
        <v>#N/A</v>
      </c>
      <c r="F215" t="e">
        <v>#N/A</v>
      </c>
      <c r="G215" t="e">
        <v>#N/A</v>
      </c>
      <c r="H215" t="e">
        <v>#N/A</v>
      </c>
      <c r="I215" t="e">
        <v>#N/A</v>
      </c>
      <c r="J215" t="e">
        <v>#N/A</v>
      </c>
      <c r="K215" t="e">
        <v>#N/A</v>
      </c>
      <c r="L215" t="e">
        <v>#N/A</v>
      </c>
      <c r="M215" t="e">
        <v>#N/A</v>
      </c>
      <c r="N215" t="e">
        <v>#N/A</v>
      </c>
      <c r="O215" t="e">
        <v>#N/A</v>
      </c>
      <c r="P215" t="e">
        <v>#N/A</v>
      </c>
      <c r="Q215" t="e">
        <v>#N/A</v>
      </c>
      <c r="R215" t="e">
        <v>#N/A</v>
      </c>
      <c r="S215" t="e">
        <v>#N/A</v>
      </c>
      <c r="T215" t="e">
        <v>#N/A</v>
      </c>
      <c r="U215" t="e">
        <v>#N/A</v>
      </c>
      <c r="V215" t="e">
        <v>#N/A</v>
      </c>
      <c r="W215" t="e">
        <v>#N/A</v>
      </c>
      <c r="X215" t="e">
        <v>#N/A</v>
      </c>
      <c r="Y215" t="e">
        <v>#N/A</v>
      </c>
      <c r="Z215" t="e">
        <v>#N/A</v>
      </c>
      <c r="AA215" t="e">
        <v>#N/A</v>
      </c>
      <c r="AB215" t="e">
        <v>#N/A</v>
      </c>
      <c r="AC215" t="e">
        <v>#N/A</v>
      </c>
      <c r="AD215" t="e">
        <v>#N/A</v>
      </c>
      <c r="AE215" t="e">
        <v>#N/A</v>
      </c>
      <c r="AF215" t="e">
        <v>#N/A</v>
      </c>
      <c r="AG215">
        <v>27.571199417114258</v>
      </c>
      <c r="AH215">
        <v>81.286994934082031</v>
      </c>
      <c r="AI215">
        <v>113.24188232421875</v>
      </c>
      <c r="AJ215">
        <v>128.80856323242187</v>
      </c>
      <c r="AK215">
        <v>118.51846313476562</v>
      </c>
      <c r="AL215">
        <v>135.36430358886719</v>
      </c>
      <c r="AM215">
        <v>159.68833923339844</v>
      </c>
      <c r="AN215">
        <v>166.13417053222656</v>
      </c>
      <c r="AO215">
        <v>181.76919555664062</v>
      </c>
      <c r="AP215">
        <v>222.65608215332031</v>
      </c>
      <c r="AQ215">
        <v>242.74884033203125</v>
      </c>
      <c r="AR215">
        <v>240.24821472167969</v>
      </c>
      <c r="AS215">
        <v>207.11370849609375</v>
      </c>
      <c r="AT215">
        <v>192.38111877441406</v>
      </c>
      <c r="AU215">
        <v>192.70547485351562</v>
      </c>
      <c r="AV215">
        <v>191.02825927734375</v>
      </c>
      <c r="AW215" t="e">
        <v>#N/A</v>
      </c>
      <c r="AX215" t="e">
        <v>#N/A</v>
      </c>
      <c r="AY215" t="e">
        <v>#N/A</v>
      </c>
      <c r="AZ215" t="e">
        <v>#N/A</v>
      </c>
      <c r="BA215" t="e">
        <v>#N/A</v>
      </c>
      <c r="BB215" t="e">
        <v>#N/A</v>
      </c>
      <c r="BC215" t="e">
        <v>#N/A</v>
      </c>
      <c r="BD215" t="e">
        <v>#N/A</v>
      </c>
      <c r="BE215" t="e">
        <v>#N/A</v>
      </c>
      <c r="BF215" t="e">
        <v>#N/A</v>
      </c>
    </row>
    <row r="216" spans="1:58" x14ac:dyDescent="0.35">
      <c r="A216" t="s">
        <v>181</v>
      </c>
      <c r="B216" t="e">
        <v>#N/A</v>
      </c>
      <c r="C216" t="e">
        <v>#N/A</v>
      </c>
      <c r="D216" t="e">
        <v>#N/A</v>
      </c>
      <c r="E216" t="e">
        <v>#N/A</v>
      </c>
      <c r="F216" t="e">
        <v>#N/A</v>
      </c>
      <c r="G216" t="e">
        <v>#N/A</v>
      </c>
      <c r="H216" t="e">
        <v>#N/A</v>
      </c>
      <c r="I216" t="e">
        <v>#N/A</v>
      </c>
      <c r="J216" t="e">
        <v>#N/A</v>
      </c>
      <c r="K216" t="e">
        <v>#N/A</v>
      </c>
      <c r="L216" t="e">
        <v>#N/A</v>
      </c>
      <c r="M216" t="e">
        <v>#N/A</v>
      </c>
      <c r="N216" t="e">
        <v>#N/A</v>
      </c>
      <c r="O216" t="e">
        <v>#N/A</v>
      </c>
      <c r="P216" t="e">
        <v>#N/A</v>
      </c>
      <c r="Q216" t="e">
        <v>#N/A</v>
      </c>
      <c r="R216" t="e">
        <v>#N/A</v>
      </c>
      <c r="S216" t="e">
        <v>#N/A</v>
      </c>
      <c r="T216" t="e">
        <v>#N/A</v>
      </c>
      <c r="U216" t="e">
        <v>#N/A</v>
      </c>
      <c r="V216" t="e">
        <v>#N/A</v>
      </c>
      <c r="W216" t="e">
        <v>#N/A</v>
      </c>
      <c r="X216" t="e">
        <v>#N/A</v>
      </c>
      <c r="Y216" t="e">
        <v>#N/A</v>
      </c>
      <c r="Z216" t="e">
        <v>#N/A</v>
      </c>
      <c r="AA216" t="e">
        <v>#N/A</v>
      </c>
      <c r="AB216" t="e">
        <v>#N/A</v>
      </c>
      <c r="AC216" t="e">
        <v>#N/A</v>
      </c>
      <c r="AD216" t="e">
        <v>#N/A</v>
      </c>
      <c r="AE216" t="e">
        <v>#N/A</v>
      </c>
      <c r="AF216" t="e">
        <v>#N/A</v>
      </c>
      <c r="AG216" t="e">
        <v>#N/A</v>
      </c>
      <c r="AH216" t="e">
        <v>#N/A</v>
      </c>
      <c r="AI216" t="e">
        <v>#N/A</v>
      </c>
      <c r="AJ216" t="e">
        <v>#N/A</v>
      </c>
      <c r="AK216" t="e">
        <v>#N/A</v>
      </c>
      <c r="AL216" t="e">
        <v>#N/A</v>
      </c>
      <c r="AM216" t="e">
        <v>#N/A</v>
      </c>
      <c r="AN216" t="e">
        <v>#N/A</v>
      </c>
      <c r="AO216" t="e">
        <v>#N/A</v>
      </c>
      <c r="AP216" t="e">
        <v>#N/A</v>
      </c>
      <c r="AQ216" t="e">
        <v>#N/A</v>
      </c>
      <c r="AR216" t="e">
        <v>#N/A</v>
      </c>
      <c r="AS216" t="e">
        <v>#N/A</v>
      </c>
      <c r="AT216" t="e">
        <v>#N/A</v>
      </c>
      <c r="AU216" t="e">
        <v>#N/A</v>
      </c>
      <c r="AV216" t="e">
        <v>#N/A</v>
      </c>
      <c r="AW216" t="e">
        <v>#N/A</v>
      </c>
      <c r="AX216" t="e">
        <v>#N/A</v>
      </c>
      <c r="AY216" t="e">
        <v>#N/A</v>
      </c>
      <c r="AZ216" t="e">
        <v>#N/A</v>
      </c>
      <c r="BA216" t="e">
        <v>#N/A</v>
      </c>
      <c r="BB216" t="e">
        <v>#N/A</v>
      </c>
      <c r="BC216" t="e">
        <v>#N/A</v>
      </c>
      <c r="BD216" t="e">
        <v>#N/A</v>
      </c>
      <c r="BE216" t="e">
        <v>#N/A</v>
      </c>
      <c r="BF216" t="e">
        <v>#N/A</v>
      </c>
    </row>
    <row r="217" spans="1:58" x14ac:dyDescent="0.35">
      <c r="A217" t="s">
        <v>324</v>
      </c>
      <c r="B217">
        <v>0.89285701513290405</v>
      </c>
      <c r="C217">
        <v>0.89285701513290405</v>
      </c>
      <c r="D217">
        <v>0.89285701513290405</v>
      </c>
      <c r="E217">
        <v>0.89285701513290405</v>
      </c>
      <c r="F217">
        <v>0.89285701513290405</v>
      </c>
      <c r="G217">
        <v>0.89285701513290405</v>
      </c>
      <c r="H217">
        <v>0.89285701513290405</v>
      </c>
      <c r="I217">
        <v>0.89285701513290405</v>
      </c>
      <c r="J217">
        <v>0.89285701513290405</v>
      </c>
      <c r="K217">
        <v>0.89285701513290405</v>
      </c>
      <c r="L217">
        <v>0.89285701513290405</v>
      </c>
      <c r="M217">
        <v>0.88161647319793701</v>
      </c>
      <c r="N217">
        <v>0.83730000257492065</v>
      </c>
      <c r="O217">
        <v>0.70411390066146851</v>
      </c>
      <c r="P217">
        <v>0.69808542728424072</v>
      </c>
      <c r="Q217">
        <v>0.76386666297912598</v>
      </c>
      <c r="R217">
        <v>0.8182833194732666</v>
      </c>
      <c r="S217">
        <v>0.90181666612625122</v>
      </c>
      <c r="T217">
        <v>0.87365835905075073</v>
      </c>
      <c r="U217">
        <v>0.86596429347991943</v>
      </c>
      <c r="V217">
        <v>0.82982724905014038</v>
      </c>
      <c r="W217">
        <v>0.87016630172729492</v>
      </c>
      <c r="X217">
        <v>0.97110438346862793</v>
      </c>
      <c r="Y217">
        <v>1.1485582590103149</v>
      </c>
      <c r="Z217">
        <v>1.2737151384353638</v>
      </c>
      <c r="AA217">
        <v>1.4807666540145874</v>
      </c>
      <c r="AB217">
        <v>1.7415000200271606</v>
      </c>
      <c r="AC217">
        <v>2.0032916069030762</v>
      </c>
      <c r="AD217">
        <v>2.0825166702270508</v>
      </c>
      <c r="AE217">
        <v>2.2932417392730713</v>
      </c>
      <c r="AF217">
        <v>2.5287833213806152</v>
      </c>
      <c r="AG217">
        <v>2.7147500514984131</v>
      </c>
      <c r="AH217">
        <v>2.9281001091003418</v>
      </c>
      <c r="AI217">
        <v>3.1877334117889404</v>
      </c>
      <c r="AJ217">
        <v>3.2913582324981689</v>
      </c>
      <c r="AK217">
        <v>3.4059000015258789</v>
      </c>
      <c r="AL217">
        <v>3.5663583278656006</v>
      </c>
      <c r="AM217">
        <v>3.7169415950775146</v>
      </c>
      <c r="AN217">
        <v>4.8156490325927734</v>
      </c>
      <c r="AO217">
        <v>4.8381414413452148</v>
      </c>
      <c r="AP217">
        <v>5.088930606842041</v>
      </c>
      <c r="AQ217">
        <v>5.2779850959777832</v>
      </c>
      <c r="AR217">
        <v>6.748772144317627</v>
      </c>
      <c r="AS217">
        <v>7.505943775177002</v>
      </c>
      <c r="AT217">
        <v>7.4847440719604492</v>
      </c>
      <c r="AU217">
        <v>7.5298728942871094</v>
      </c>
      <c r="AV217">
        <v>7.6094584465026855</v>
      </c>
      <c r="AW217">
        <v>7.6519999504089355</v>
      </c>
      <c r="AX217">
        <v>7.7479166984558105</v>
      </c>
      <c r="AY217">
        <v>8.0550413131713867</v>
      </c>
      <c r="AZ217">
        <v>8.0645017623901367</v>
      </c>
      <c r="BA217">
        <v>7.6412591934204102</v>
      </c>
      <c r="BB217">
        <v>7.3552026748657227</v>
      </c>
      <c r="BC217">
        <v>7.3021349906921387</v>
      </c>
      <c r="BD217">
        <v>7.3753452301025391</v>
      </c>
      <c r="BE217">
        <v>7.9146890640258789</v>
      </c>
      <c r="BF217" t="e">
        <v>#N/A</v>
      </c>
    </row>
    <row r="218" spans="1:58" x14ac:dyDescent="0.35">
      <c r="A218" t="s">
        <v>325</v>
      </c>
      <c r="B218">
        <v>7.142859935760498</v>
      </c>
      <c r="C218">
        <v>7.142859935760498</v>
      </c>
      <c r="D218">
        <v>7.142859935760498</v>
      </c>
      <c r="E218">
        <v>7.142859935760498</v>
      </c>
      <c r="F218">
        <v>7.142859935760498</v>
      </c>
      <c r="G218">
        <v>7.142859935760498</v>
      </c>
      <c r="H218">
        <v>7.142859935760498</v>
      </c>
      <c r="I218">
        <v>7.142859935760498</v>
      </c>
      <c r="J218">
        <v>7.142859935760498</v>
      </c>
      <c r="K218">
        <v>7.142859935760498</v>
      </c>
      <c r="L218">
        <v>7.142859935760498</v>
      </c>
      <c r="M218">
        <v>7.1285600662231445</v>
      </c>
      <c r="N218">
        <v>6.9801249504089355</v>
      </c>
      <c r="O218">
        <v>6.2814998626708984</v>
      </c>
      <c r="P218">
        <v>6.2950000762939453</v>
      </c>
      <c r="Q218">
        <v>6.2950000762939453</v>
      </c>
      <c r="R218">
        <v>6.2950000762939453</v>
      </c>
      <c r="S218">
        <v>6.2950000762939453</v>
      </c>
      <c r="T218">
        <v>6.2950000762939453</v>
      </c>
      <c r="U218">
        <v>6.2950000762939453</v>
      </c>
      <c r="V218">
        <v>6.2950000762939453</v>
      </c>
      <c r="W218">
        <v>6.2950000762939453</v>
      </c>
      <c r="X218">
        <v>10.750349998474121</v>
      </c>
      <c r="Y218">
        <v>15.78765869140625</v>
      </c>
      <c r="Z218">
        <v>20.018550872802734</v>
      </c>
      <c r="AA218">
        <v>39.487140655517578</v>
      </c>
      <c r="AB218">
        <v>72</v>
      </c>
      <c r="AC218">
        <v>105.17708587646484</v>
      </c>
      <c r="AD218">
        <v>170.45274353027344</v>
      </c>
      <c r="AE218">
        <v>490.6751708984375</v>
      </c>
      <c r="AF218" t="e">
        <v>#N/A</v>
      </c>
      <c r="AG218" t="e">
        <v>#N/A</v>
      </c>
      <c r="AH218" t="e">
        <v>#N/A</v>
      </c>
      <c r="AI218" t="e">
        <v>#N/A</v>
      </c>
      <c r="AJ218" t="e">
        <v>#N/A</v>
      </c>
      <c r="AK218" t="e">
        <v>#N/A</v>
      </c>
      <c r="AL218" t="e">
        <v>#N/A</v>
      </c>
      <c r="AM218" t="e">
        <v>#N/A</v>
      </c>
      <c r="AN218" t="e">
        <v>#N/A</v>
      </c>
      <c r="AO218" t="e">
        <v>#N/A</v>
      </c>
      <c r="AP218" t="e">
        <v>#N/A</v>
      </c>
      <c r="AQ218" t="e">
        <v>#N/A</v>
      </c>
      <c r="AR218" t="e">
        <v>#N/A</v>
      </c>
      <c r="AS218" t="e">
        <v>#N/A</v>
      </c>
      <c r="AT218" t="e">
        <v>#N/A</v>
      </c>
      <c r="AU218" t="e">
        <v>#N/A</v>
      </c>
      <c r="AV218" t="e">
        <v>#N/A</v>
      </c>
      <c r="AW218" t="e">
        <v>#N/A</v>
      </c>
      <c r="AX218" t="e">
        <v>#N/A</v>
      </c>
      <c r="AY218" t="e">
        <v>#N/A</v>
      </c>
      <c r="AZ218" t="e">
        <v>#N/A</v>
      </c>
      <c r="BA218" t="e">
        <v>#N/A</v>
      </c>
      <c r="BB218" t="e">
        <v>#N/A</v>
      </c>
      <c r="BC218" t="e">
        <v>#N/A</v>
      </c>
      <c r="BD218" t="e">
        <v>#N/A</v>
      </c>
      <c r="BE218" t="e">
        <v>#N/A</v>
      </c>
      <c r="BF218" t="e">
        <v>#N/A</v>
      </c>
    </row>
    <row r="219" spans="1:58" x14ac:dyDescent="0.35">
      <c r="A219" t="s">
        <v>326</v>
      </c>
      <c r="B219">
        <v>0.71428602933883667</v>
      </c>
      <c r="C219">
        <v>0.71428602933883667</v>
      </c>
      <c r="D219">
        <v>0.71428602933883667</v>
      </c>
      <c r="E219">
        <v>0.71428602933883667</v>
      </c>
      <c r="F219">
        <v>0.71428602933883667</v>
      </c>
      <c r="G219">
        <v>0.71428602933883667</v>
      </c>
      <c r="H219">
        <v>0.71428602933883667</v>
      </c>
      <c r="I219">
        <v>0.71428602933883667</v>
      </c>
      <c r="J219">
        <v>0.71428602933883667</v>
      </c>
      <c r="K219">
        <v>0.71428602933883667</v>
      </c>
      <c r="L219">
        <v>0.71428602933883667</v>
      </c>
      <c r="M219">
        <v>0.7152169942855835</v>
      </c>
      <c r="N219">
        <v>0.76870453357696533</v>
      </c>
      <c r="O219">
        <v>0.69395911693572998</v>
      </c>
      <c r="P219">
        <v>0.67947697639465332</v>
      </c>
      <c r="Q219">
        <v>0.73950773477554321</v>
      </c>
      <c r="R219">
        <v>0.86956518888473511</v>
      </c>
      <c r="S219">
        <v>0.86956518888473511</v>
      </c>
      <c r="T219">
        <v>0.86956518888473511</v>
      </c>
      <c r="U219">
        <v>0.8420225977897644</v>
      </c>
      <c r="V219">
        <v>0.77883374691009521</v>
      </c>
      <c r="W219">
        <v>0.87757891416549683</v>
      </c>
      <c r="X219">
        <v>1.0858157873153687</v>
      </c>
      <c r="Y219">
        <v>1.1140999794006348</v>
      </c>
      <c r="Z219">
        <v>1.4752775430679321</v>
      </c>
      <c r="AA219">
        <v>2.2286748886108398</v>
      </c>
      <c r="AB219">
        <v>2.2850315570831299</v>
      </c>
      <c r="AC219">
        <v>2.0360333919525146</v>
      </c>
      <c r="AD219">
        <v>2.2734675407409668</v>
      </c>
      <c r="AE219">
        <v>2.6226775646209717</v>
      </c>
      <c r="AF219">
        <v>2.5873208045959473</v>
      </c>
      <c r="AG219">
        <v>2.7613151073455811</v>
      </c>
      <c r="AH219">
        <v>2.8520140647888184</v>
      </c>
      <c r="AI219">
        <v>3.2677416801452637</v>
      </c>
      <c r="AJ219">
        <v>3.5507984161376953</v>
      </c>
      <c r="AK219">
        <v>3.6270849704742432</v>
      </c>
      <c r="AL219">
        <v>4.299349308013916</v>
      </c>
      <c r="AM219">
        <v>4.6079616546630859</v>
      </c>
      <c r="AN219">
        <v>5.5282840728759766</v>
      </c>
      <c r="AO219">
        <v>6.1094841957092285</v>
      </c>
      <c r="AP219">
        <v>6.9398283958435059</v>
      </c>
      <c r="AQ219">
        <v>8.6091804504394531</v>
      </c>
      <c r="AR219">
        <v>10.540746688842773</v>
      </c>
      <c r="AS219">
        <v>7.5647492408752441</v>
      </c>
      <c r="AT219">
        <v>6.4596924781799316</v>
      </c>
      <c r="AU219">
        <v>6.3593282699584961</v>
      </c>
      <c r="AV219">
        <v>6.7715492248535156</v>
      </c>
      <c r="AW219">
        <v>7.0453648567199707</v>
      </c>
      <c r="AX219">
        <v>8.2612237930297852</v>
      </c>
      <c r="AY219">
        <v>8.4736738204956055</v>
      </c>
      <c r="AZ219">
        <v>7.3212218284606934</v>
      </c>
      <c r="BA219">
        <v>7.2611322402954102</v>
      </c>
      <c r="BB219">
        <v>8.2099685668945313</v>
      </c>
      <c r="BC219">
        <v>9.6550559997558594</v>
      </c>
      <c r="BD219">
        <v>10.852655410766602</v>
      </c>
      <c r="BE219">
        <v>12.758931159973145</v>
      </c>
      <c r="BF219" t="e">
        <v>#N/A</v>
      </c>
    </row>
    <row r="220" spans="1:58" x14ac:dyDescent="0.35">
      <c r="A220" t="s">
        <v>9</v>
      </c>
      <c r="B220" t="e">
        <v>#N/A</v>
      </c>
      <c r="C220" t="e">
        <v>#N/A</v>
      </c>
      <c r="D220" t="e">
        <v>#N/A</v>
      </c>
      <c r="E220" t="e">
        <v>#N/A</v>
      </c>
      <c r="F220" t="e">
        <v>#N/A</v>
      </c>
      <c r="G220" t="e">
        <v>#N/A</v>
      </c>
      <c r="H220" t="e">
        <v>#N/A</v>
      </c>
      <c r="I220" t="e">
        <v>#N/A</v>
      </c>
      <c r="J220" t="e">
        <v>#N/A</v>
      </c>
      <c r="K220" t="e">
        <v>#N/A</v>
      </c>
      <c r="L220" t="e">
        <v>#N/A</v>
      </c>
      <c r="M220" t="e">
        <v>#N/A</v>
      </c>
      <c r="N220" t="e">
        <v>#N/A</v>
      </c>
      <c r="O220" t="e">
        <v>#N/A</v>
      </c>
      <c r="P220" t="e">
        <v>#N/A</v>
      </c>
      <c r="Q220" t="e">
        <v>#N/A</v>
      </c>
      <c r="R220" t="e">
        <v>#N/A</v>
      </c>
      <c r="S220" t="e">
        <v>#N/A</v>
      </c>
      <c r="T220" t="e">
        <v>#N/A</v>
      </c>
      <c r="U220" t="e">
        <v>#N/A</v>
      </c>
      <c r="V220" t="e">
        <v>#N/A</v>
      </c>
      <c r="W220" t="e">
        <v>#N/A</v>
      </c>
      <c r="X220" t="e">
        <v>#N/A</v>
      </c>
      <c r="Y220" t="e">
        <v>#N/A</v>
      </c>
      <c r="Z220" t="e">
        <v>#N/A</v>
      </c>
      <c r="AA220" t="e">
        <v>#N/A</v>
      </c>
      <c r="AB220" t="e">
        <v>#N/A</v>
      </c>
      <c r="AC220" t="e">
        <v>#N/A</v>
      </c>
      <c r="AD220" t="e">
        <v>#N/A</v>
      </c>
      <c r="AE220" t="e">
        <v>#N/A</v>
      </c>
      <c r="AF220" t="e">
        <v>#N/A</v>
      </c>
      <c r="AG220" t="e">
        <v>#N/A</v>
      </c>
      <c r="AH220" t="e">
        <v>#N/A</v>
      </c>
      <c r="AI220" t="e">
        <v>#N/A</v>
      </c>
      <c r="AJ220" t="e">
        <v>#N/A</v>
      </c>
      <c r="AK220" t="e">
        <v>#N/A</v>
      </c>
      <c r="AL220" t="e">
        <v>#N/A</v>
      </c>
      <c r="AM220" t="e">
        <v>#N/A</v>
      </c>
      <c r="AN220" t="e">
        <v>#N/A</v>
      </c>
      <c r="AO220" t="e">
        <v>#N/A</v>
      </c>
      <c r="AP220" t="e">
        <v>#N/A</v>
      </c>
      <c r="AQ220" t="e">
        <v>#N/A</v>
      </c>
      <c r="AR220" t="e">
        <v>#N/A</v>
      </c>
      <c r="AS220" t="e">
        <v>#N/A</v>
      </c>
      <c r="AT220" t="e">
        <v>#N/A</v>
      </c>
      <c r="AU220" t="e">
        <v>#N/A</v>
      </c>
      <c r="AV220" t="e">
        <v>#N/A</v>
      </c>
      <c r="AW220" t="e">
        <v>#N/A</v>
      </c>
      <c r="AX220" t="e">
        <v>#N/A</v>
      </c>
      <c r="AY220" t="e">
        <v>#N/A</v>
      </c>
      <c r="AZ220" t="e">
        <v>#N/A</v>
      </c>
      <c r="BA220" t="e">
        <v>#N/A</v>
      </c>
      <c r="BB220" t="e">
        <v>#N/A</v>
      </c>
      <c r="BC220" t="e">
        <v>#N/A</v>
      </c>
      <c r="BD220" t="e">
        <v>#N/A</v>
      </c>
      <c r="BE220" t="e">
        <v>#N/A</v>
      </c>
      <c r="BF220" t="e">
        <v>#N/A</v>
      </c>
    </row>
    <row r="221" spans="1:58" x14ac:dyDescent="0.35">
      <c r="A221" t="s">
        <v>182</v>
      </c>
      <c r="B221" t="e">
        <v>#N/A</v>
      </c>
      <c r="C221" t="e">
        <v>#N/A</v>
      </c>
      <c r="D221" t="e">
        <v>#N/A</v>
      </c>
      <c r="E221" t="e">
        <v>#N/A</v>
      </c>
      <c r="F221" t="e">
        <v>#N/A</v>
      </c>
      <c r="G221" t="e">
        <v>#N/A</v>
      </c>
      <c r="H221" t="e">
        <v>#N/A</v>
      </c>
      <c r="I221" t="e">
        <v>#N/A</v>
      </c>
      <c r="J221" t="e">
        <v>#N/A</v>
      </c>
      <c r="K221" t="e">
        <v>#N/A</v>
      </c>
      <c r="L221" t="e">
        <v>#N/A</v>
      </c>
      <c r="M221" t="e">
        <v>#N/A</v>
      </c>
      <c r="N221" t="e">
        <v>#N/A</v>
      </c>
      <c r="O221" t="e">
        <v>#N/A</v>
      </c>
      <c r="P221" t="e">
        <v>#N/A</v>
      </c>
      <c r="Q221" t="e">
        <v>#N/A</v>
      </c>
      <c r="R221" t="e">
        <v>#N/A</v>
      </c>
      <c r="S221" t="e">
        <v>#N/A</v>
      </c>
      <c r="T221" t="e">
        <v>#N/A</v>
      </c>
      <c r="U221" t="e">
        <v>#N/A</v>
      </c>
      <c r="V221" t="e">
        <v>#N/A</v>
      </c>
      <c r="W221" t="e">
        <v>#N/A</v>
      </c>
      <c r="X221" t="e">
        <v>#N/A</v>
      </c>
      <c r="Y221" t="e">
        <v>#N/A</v>
      </c>
      <c r="Z221" t="e">
        <v>#N/A</v>
      </c>
      <c r="AA221" t="e">
        <v>#N/A</v>
      </c>
      <c r="AB221" t="e">
        <v>#N/A</v>
      </c>
      <c r="AC221" t="e">
        <v>#N/A</v>
      </c>
      <c r="AD221" t="e">
        <v>#N/A</v>
      </c>
      <c r="AE221" t="e">
        <v>#N/A</v>
      </c>
      <c r="AF221" t="e">
        <v>#N/A</v>
      </c>
      <c r="AG221" t="e">
        <v>#N/A</v>
      </c>
      <c r="AH221" t="e">
        <v>#N/A</v>
      </c>
      <c r="AI221" t="e">
        <v>#N/A</v>
      </c>
      <c r="AJ221" t="e">
        <v>#N/A</v>
      </c>
      <c r="AK221" t="e">
        <v>#N/A</v>
      </c>
      <c r="AL221" t="e">
        <v>#N/A</v>
      </c>
      <c r="AM221" t="e">
        <v>#N/A</v>
      </c>
      <c r="AN221" t="e">
        <v>#N/A</v>
      </c>
      <c r="AO221" t="e">
        <v>#N/A</v>
      </c>
      <c r="AP221" t="e">
        <v>#N/A</v>
      </c>
      <c r="AQ221" t="e">
        <v>#N/A</v>
      </c>
      <c r="AR221" t="e">
        <v>#N/A</v>
      </c>
      <c r="AS221" t="e">
        <v>#N/A</v>
      </c>
      <c r="AT221" t="e">
        <v>#N/A</v>
      </c>
      <c r="AU221" t="e">
        <v>#N/A</v>
      </c>
      <c r="AV221" t="e">
        <v>#N/A</v>
      </c>
      <c r="AW221" t="e">
        <v>#N/A</v>
      </c>
      <c r="AX221" t="e">
        <v>#N/A</v>
      </c>
      <c r="AY221" t="e">
        <v>#N/A</v>
      </c>
      <c r="AZ221" t="e">
        <v>#N/A</v>
      </c>
      <c r="BA221" t="e">
        <v>#N/A</v>
      </c>
      <c r="BB221" t="e">
        <v>#N/A</v>
      </c>
      <c r="BC221" t="e">
        <v>#N/A</v>
      </c>
      <c r="BD221" t="e">
        <v>#N/A</v>
      </c>
      <c r="BE221" t="e">
        <v>#N/A</v>
      </c>
      <c r="BF221" t="e">
        <v>#N/A</v>
      </c>
    </row>
    <row r="222" spans="1:58" x14ac:dyDescent="0.35">
      <c r="A222" t="s">
        <v>327</v>
      </c>
      <c r="B222" t="e">
        <v>#N/A</v>
      </c>
      <c r="C222" t="e">
        <v>#N/A</v>
      </c>
      <c r="D222" t="e">
        <v>#N/A</v>
      </c>
      <c r="E222" t="e">
        <v>#N/A</v>
      </c>
      <c r="F222" t="e">
        <v>#N/A</v>
      </c>
      <c r="G222" t="e">
        <v>#N/A</v>
      </c>
      <c r="H222" t="e">
        <v>#N/A</v>
      </c>
      <c r="I222" t="e">
        <v>#N/A</v>
      </c>
      <c r="J222" t="e">
        <v>#N/A</v>
      </c>
      <c r="K222" t="e">
        <v>#N/A</v>
      </c>
      <c r="L222" t="e">
        <v>#N/A</v>
      </c>
      <c r="M222" t="e">
        <v>#N/A</v>
      </c>
      <c r="N222" t="e">
        <v>#N/A</v>
      </c>
      <c r="O222" t="e">
        <v>#N/A</v>
      </c>
      <c r="P222" t="e">
        <v>#N/A</v>
      </c>
      <c r="Q222" t="e">
        <v>#N/A</v>
      </c>
      <c r="R222" t="e">
        <v>#N/A</v>
      </c>
      <c r="S222" t="e">
        <v>#N/A</v>
      </c>
      <c r="T222" t="e">
        <v>#N/A</v>
      </c>
      <c r="U222" t="e">
        <v>#N/A</v>
      </c>
      <c r="V222" t="e">
        <v>#N/A</v>
      </c>
      <c r="W222" t="e">
        <v>#N/A</v>
      </c>
      <c r="X222" t="e">
        <v>#N/A</v>
      </c>
      <c r="Y222" t="e">
        <v>#N/A</v>
      </c>
      <c r="Z222" t="e">
        <v>#N/A</v>
      </c>
      <c r="AA222" t="e">
        <v>#N/A</v>
      </c>
      <c r="AB222" t="e">
        <v>#N/A</v>
      </c>
      <c r="AC222" t="e">
        <v>#N/A</v>
      </c>
      <c r="AD222" t="e">
        <v>#N/A</v>
      </c>
      <c r="AE222" t="e">
        <v>#N/A</v>
      </c>
      <c r="AF222" t="e">
        <v>#N/A</v>
      </c>
      <c r="AG222" t="e">
        <v>#N/A</v>
      </c>
      <c r="AH222" t="e">
        <v>#N/A</v>
      </c>
      <c r="AI222" t="e">
        <v>#N/A</v>
      </c>
      <c r="AJ222" t="e">
        <v>#N/A</v>
      </c>
      <c r="AK222" t="e">
        <v>#N/A</v>
      </c>
      <c r="AL222" t="e">
        <v>#N/A</v>
      </c>
      <c r="AM222" t="e">
        <v>#N/A</v>
      </c>
      <c r="AN222" t="e">
        <v>#N/A</v>
      </c>
      <c r="AO222" t="e">
        <v>#N/A</v>
      </c>
      <c r="AP222" t="e">
        <v>#N/A</v>
      </c>
      <c r="AQ222" t="e">
        <v>#N/A</v>
      </c>
      <c r="AR222" t="e">
        <v>#N/A</v>
      </c>
      <c r="AS222" t="e">
        <v>#N/A</v>
      </c>
      <c r="AT222" t="e">
        <v>#N/A</v>
      </c>
      <c r="AU222" t="e">
        <v>#N/A</v>
      </c>
      <c r="AV222" t="e">
        <v>#N/A</v>
      </c>
      <c r="AW222" t="e">
        <v>#N/A</v>
      </c>
      <c r="AX222" t="e">
        <v>#N/A</v>
      </c>
      <c r="AY222" t="e">
        <v>#N/A</v>
      </c>
      <c r="AZ222" t="e">
        <v>#N/A</v>
      </c>
      <c r="BA222">
        <v>2.9889500141143799</v>
      </c>
      <c r="BB222">
        <v>2.9500000476837158</v>
      </c>
      <c r="BC222">
        <v>2.9500000476837158</v>
      </c>
      <c r="BD222">
        <v>2.9500000476837158</v>
      </c>
      <c r="BE222">
        <v>4.0892581939697266</v>
      </c>
      <c r="BF222" t="e">
        <v>#N/A</v>
      </c>
    </row>
    <row r="223" spans="1:58" x14ac:dyDescent="0.35">
      <c r="A223" t="s">
        <v>328</v>
      </c>
      <c r="B223">
        <v>60</v>
      </c>
      <c r="C223">
        <v>60</v>
      </c>
      <c r="D223">
        <v>60</v>
      </c>
      <c r="E223">
        <v>60</v>
      </c>
      <c r="F223">
        <v>60</v>
      </c>
      <c r="G223">
        <v>60</v>
      </c>
      <c r="H223">
        <v>60</v>
      </c>
      <c r="I223">
        <v>61.666667938232422</v>
      </c>
      <c r="J223">
        <v>70</v>
      </c>
      <c r="K223">
        <v>70</v>
      </c>
      <c r="L223">
        <v>70</v>
      </c>
      <c r="M223">
        <v>69.468666076660156</v>
      </c>
      <c r="N223">
        <v>64.271415710449219</v>
      </c>
      <c r="O223">
        <v>58.260082244873047</v>
      </c>
      <c r="P223">
        <v>57.686500549316406</v>
      </c>
      <c r="Q223">
        <v>57.406917572021484</v>
      </c>
      <c r="R223">
        <v>66.902915954589844</v>
      </c>
      <c r="S223">
        <v>75.961830139160156</v>
      </c>
      <c r="T223">
        <v>76.667831420898437</v>
      </c>
      <c r="U223">
        <v>67.125</v>
      </c>
      <c r="V223">
        <v>71.701919555664062</v>
      </c>
      <c r="W223">
        <v>92.321830749511719</v>
      </c>
      <c r="X223">
        <v>109.85916900634766</v>
      </c>
      <c r="Y223">
        <v>143.42991638183594</v>
      </c>
      <c r="Z223">
        <v>160.76100158691406</v>
      </c>
      <c r="AA223">
        <v>170.04408264160156</v>
      </c>
      <c r="AB223">
        <v>140.04837036132812</v>
      </c>
      <c r="AC223">
        <v>123.47833251953125</v>
      </c>
      <c r="AD223">
        <v>116.48683166503906</v>
      </c>
      <c r="AE223">
        <v>118.37767028808594</v>
      </c>
      <c r="AF223">
        <v>101.93391418457031</v>
      </c>
      <c r="AG223">
        <v>103.91158294677734</v>
      </c>
      <c r="AH223">
        <v>102.37908172607422</v>
      </c>
      <c r="AI223">
        <v>127.26041412353516</v>
      </c>
      <c r="AJ223">
        <v>133.95796203613281</v>
      </c>
      <c r="AK223">
        <v>124.68900299072266</v>
      </c>
      <c r="AL223">
        <v>126.66158294677734</v>
      </c>
      <c r="AM223">
        <v>146.41363525390625</v>
      </c>
      <c r="AN223">
        <v>149.39532470703125</v>
      </c>
      <c r="AO223" t="e">
        <v>#N/A</v>
      </c>
      <c r="AP223" t="e">
        <v>#N/A</v>
      </c>
      <c r="AQ223" t="e">
        <v>#N/A</v>
      </c>
      <c r="AR223" t="e">
        <v>#N/A</v>
      </c>
      <c r="AS223" t="e">
        <v>#N/A</v>
      </c>
      <c r="AT223" t="e">
        <v>#N/A</v>
      </c>
      <c r="AU223" t="e">
        <v>#N/A</v>
      </c>
      <c r="AV223" t="e">
        <v>#N/A</v>
      </c>
      <c r="AW223" t="e">
        <v>#N/A</v>
      </c>
      <c r="AX223" t="e">
        <v>#N/A</v>
      </c>
      <c r="AY223" t="e">
        <v>#N/A</v>
      </c>
      <c r="AZ223" t="e">
        <v>#N/A</v>
      </c>
      <c r="BA223" t="e">
        <v>#N/A</v>
      </c>
      <c r="BB223" t="e">
        <v>#N/A</v>
      </c>
      <c r="BC223" t="e">
        <v>#N/A</v>
      </c>
      <c r="BD223" t="e">
        <v>#N/A</v>
      </c>
      <c r="BE223" t="e">
        <v>#N/A</v>
      </c>
      <c r="BF223" t="e">
        <v>#N/A</v>
      </c>
    </row>
    <row r="224" spans="1:58" x14ac:dyDescent="0.35">
      <c r="A224" t="s">
        <v>329</v>
      </c>
      <c r="B224">
        <v>4.7618999481201172</v>
      </c>
      <c r="C224">
        <v>4.7618999481201172</v>
      </c>
      <c r="D224">
        <v>4.7618999481201172</v>
      </c>
      <c r="E224">
        <v>4.7618999481201172</v>
      </c>
      <c r="F224">
        <v>4.7618999481201172</v>
      </c>
      <c r="G224">
        <v>4.7618999481201172</v>
      </c>
      <c r="H224">
        <v>4.7618999481201172</v>
      </c>
      <c r="I224">
        <v>4.8611059188842773</v>
      </c>
      <c r="J224">
        <v>5.9523701667785645</v>
      </c>
      <c r="K224">
        <v>5.9523701667785645</v>
      </c>
      <c r="L224">
        <v>5.9523701667785645</v>
      </c>
      <c r="M224">
        <v>5.9349484443664551</v>
      </c>
      <c r="N224">
        <v>5.9703173637390137</v>
      </c>
      <c r="O224">
        <v>6.4025001525878906</v>
      </c>
      <c r="P224">
        <v>6.6507501602172852</v>
      </c>
      <c r="Q224">
        <v>7.007166862487793</v>
      </c>
      <c r="R224">
        <v>8.4119997024536133</v>
      </c>
      <c r="S224">
        <v>8.872833251953125</v>
      </c>
      <c r="T224">
        <v>15.610666275024414</v>
      </c>
      <c r="U224">
        <v>15.571833610534668</v>
      </c>
      <c r="V224">
        <v>16.534416198730469</v>
      </c>
      <c r="W224">
        <v>19.245750427246094</v>
      </c>
      <c r="X224">
        <v>20.812250137329102</v>
      </c>
      <c r="Y224">
        <v>23.528583526611328</v>
      </c>
      <c r="Z224">
        <v>25.438167572021484</v>
      </c>
      <c r="AA224">
        <v>27.162582397460938</v>
      </c>
      <c r="AB224">
        <v>28.017333984375</v>
      </c>
      <c r="AC224">
        <v>29.44474983215332</v>
      </c>
      <c r="AD224">
        <v>31.80674934387207</v>
      </c>
      <c r="AE224">
        <v>36.047084808349609</v>
      </c>
      <c r="AF224">
        <v>40.062915802001953</v>
      </c>
      <c r="AG224">
        <v>41.371498107910156</v>
      </c>
      <c r="AH224">
        <v>43.829624176025391</v>
      </c>
      <c r="AI224">
        <v>48.322166442871094</v>
      </c>
      <c r="AJ224">
        <v>49.415142059326172</v>
      </c>
      <c r="AK224">
        <v>51.251590728759766</v>
      </c>
      <c r="AL224">
        <v>55.271442413330078</v>
      </c>
      <c r="AM224">
        <v>58.994606018066406</v>
      </c>
      <c r="AN224">
        <v>64.450119018554688</v>
      </c>
      <c r="AO224">
        <v>70.635452270507813</v>
      </c>
      <c r="AP224">
        <v>77.005119323730469</v>
      </c>
      <c r="AQ224">
        <v>89.383010864257813</v>
      </c>
      <c r="AR224">
        <v>95.662063598632813</v>
      </c>
      <c r="AS224">
        <v>96.520950317382813</v>
      </c>
      <c r="AT224">
        <v>101.1944580078125</v>
      </c>
      <c r="AU224">
        <v>100.49805450439453</v>
      </c>
      <c r="AV224">
        <v>103.91444396972656</v>
      </c>
      <c r="AW224">
        <v>110.62322998046875</v>
      </c>
      <c r="AX224">
        <v>108.33376312255859</v>
      </c>
      <c r="AY224">
        <v>114.94478607177734</v>
      </c>
      <c r="AZ224">
        <v>113.06448364257813</v>
      </c>
      <c r="BA224">
        <v>110.56520843505859</v>
      </c>
      <c r="BB224">
        <v>127.60335540771484</v>
      </c>
      <c r="BC224">
        <v>129.06903076171875</v>
      </c>
      <c r="BD224">
        <v>130.56468200683594</v>
      </c>
      <c r="BE224">
        <v>135.85691833496094</v>
      </c>
      <c r="BF224" t="e">
        <v>#N/A</v>
      </c>
    </row>
    <row r="225" spans="1:58" x14ac:dyDescent="0.35">
      <c r="A225" t="s">
        <v>330</v>
      </c>
      <c r="B225">
        <v>1.7142900228500366</v>
      </c>
      <c r="C225">
        <v>1.7142900228500366</v>
      </c>
      <c r="D225">
        <v>1.7142900228500366</v>
      </c>
      <c r="E225">
        <v>1.7142900228500366</v>
      </c>
      <c r="F225">
        <v>1.7142900228500366</v>
      </c>
      <c r="G225">
        <v>1.7142900228500366</v>
      </c>
      <c r="H225">
        <v>1.7142900228500366</v>
      </c>
      <c r="I225">
        <v>1.7619082927703857</v>
      </c>
      <c r="J225">
        <v>2</v>
      </c>
      <c r="K225">
        <v>2</v>
      </c>
      <c r="L225">
        <v>2</v>
      </c>
      <c r="M225">
        <v>1.9748727083206177</v>
      </c>
      <c r="N225">
        <v>1.9212781190872192</v>
      </c>
      <c r="O225">
        <v>1.959219217300415</v>
      </c>
      <c r="P225">
        <v>2.0532324314117432</v>
      </c>
      <c r="Q225">
        <v>2.1697957515716553</v>
      </c>
      <c r="R225">
        <v>2.6146707534790039</v>
      </c>
      <c r="S225">
        <v>2.7000000476837158</v>
      </c>
      <c r="T225">
        <v>2.7000000476837158</v>
      </c>
      <c r="U225">
        <v>2.7000000476837158</v>
      </c>
      <c r="V225">
        <v>2.7000000476837158</v>
      </c>
      <c r="W225">
        <v>2.7000000476837158</v>
      </c>
      <c r="X225">
        <v>2.7000000476837158</v>
      </c>
      <c r="Y225">
        <v>2.7000000476837158</v>
      </c>
      <c r="Z225">
        <v>2.7000000476837158</v>
      </c>
      <c r="AA225">
        <v>2.7000000476837158</v>
      </c>
      <c r="AB225">
        <v>2.7000000476837158</v>
      </c>
      <c r="AC225">
        <v>2.7000000476837158</v>
      </c>
      <c r="AD225">
        <v>2.7000000476837158</v>
      </c>
      <c r="AE225">
        <v>2.7000000476837158</v>
      </c>
      <c r="AF225">
        <v>2.7000000476837158</v>
      </c>
      <c r="AG225">
        <v>2.7000000476837158</v>
      </c>
      <c r="AH225">
        <v>2.7000000476837158</v>
      </c>
      <c r="AI225">
        <v>2.7000000476837158</v>
      </c>
      <c r="AJ225">
        <v>2.7000000476837158</v>
      </c>
      <c r="AK225">
        <v>2.7000000476837158</v>
      </c>
      <c r="AL225">
        <v>2.7000000476837158</v>
      </c>
      <c r="AM225">
        <v>2.7000000476837158</v>
      </c>
      <c r="AN225">
        <v>2.7000000476837158</v>
      </c>
      <c r="AO225">
        <v>2.7000000476837158</v>
      </c>
      <c r="AP225">
        <v>2.7000000476837158</v>
      </c>
      <c r="AQ225">
        <v>2.7000000476837158</v>
      </c>
      <c r="AR225">
        <v>2.7000000476837158</v>
      </c>
      <c r="AS225">
        <v>2.7000000476837158</v>
      </c>
      <c r="AT225">
        <v>2.7000000476837158</v>
      </c>
      <c r="AU225">
        <v>2.7000000476837158</v>
      </c>
      <c r="AV225">
        <v>2.7000000476837158</v>
      </c>
      <c r="AW225">
        <v>2.7000000476837158</v>
      </c>
      <c r="AX225">
        <v>2.7000000476837158</v>
      </c>
      <c r="AY225">
        <v>2.7000000476837158</v>
      </c>
      <c r="AZ225">
        <v>2.7000000476837158</v>
      </c>
      <c r="BA225">
        <v>2.7000000476837158</v>
      </c>
      <c r="BB225">
        <v>2.7000000476837158</v>
      </c>
      <c r="BC225">
        <v>2.7000000476837158</v>
      </c>
      <c r="BD225">
        <v>2.7000000476837158</v>
      </c>
      <c r="BE225">
        <v>2.7000000476837158</v>
      </c>
      <c r="BF225" t="e">
        <v>#N/A</v>
      </c>
    </row>
    <row r="226" spans="1:58" x14ac:dyDescent="0.35">
      <c r="A226" t="s">
        <v>331</v>
      </c>
      <c r="B226">
        <v>1.7142900228500366</v>
      </c>
      <c r="C226">
        <v>1.7142900228500366</v>
      </c>
      <c r="D226">
        <v>1.7142900228500366</v>
      </c>
      <c r="E226">
        <v>1.7142900228500366</v>
      </c>
      <c r="F226">
        <v>1.7142900228500366</v>
      </c>
      <c r="G226">
        <v>1.7142900228500366</v>
      </c>
      <c r="H226">
        <v>1.7142900228500366</v>
      </c>
      <c r="I226">
        <v>1.7619082927703857</v>
      </c>
      <c r="J226">
        <v>2</v>
      </c>
      <c r="K226">
        <v>2</v>
      </c>
      <c r="L226">
        <v>2</v>
      </c>
      <c r="M226">
        <v>1.9748727083206177</v>
      </c>
      <c r="N226">
        <v>1.9212781190872192</v>
      </c>
      <c r="O226">
        <v>1.959219217300415</v>
      </c>
      <c r="P226">
        <v>2.0532324314117432</v>
      </c>
      <c r="Q226">
        <v>2.1697957515716553</v>
      </c>
      <c r="R226">
        <v>2.6146707534790039</v>
      </c>
      <c r="S226">
        <v>2.7000000476837158</v>
      </c>
      <c r="T226">
        <v>2.7000000476837158</v>
      </c>
      <c r="U226">
        <v>2.7000000476837158</v>
      </c>
      <c r="V226">
        <v>2.7000000476837158</v>
      </c>
      <c r="W226">
        <v>2.7000000476837158</v>
      </c>
      <c r="X226">
        <v>2.7000000476837158</v>
      </c>
      <c r="Y226">
        <v>2.7000000476837158</v>
      </c>
      <c r="Z226">
        <v>2.7000000476837158</v>
      </c>
      <c r="AA226">
        <v>2.7000000476837158</v>
      </c>
      <c r="AB226">
        <v>2.7000000476837158</v>
      </c>
      <c r="AC226">
        <v>2.7000000476837158</v>
      </c>
      <c r="AD226">
        <v>2.7000000476837158</v>
      </c>
      <c r="AE226">
        <v>2.7000000476837158</v>
      </c>
      <c r="AF226">
        <v>2.7000000476837158</v>
      </c>
      <c r="AG226">
        <v>2.7000000476837158</v>
      </c>
      <c r="AH226">
        <v>2.7000000476837158</v>
      </c>
      <c r="AI226">
        <v>2.7000000476837158</v>
      </c>
      <c r="AJ226">
        <v>2.7000000476837158</v>
      </c>
      <c r="AK226">
        <v>2.7000000476837158</v>
      </c>
      <c r="AL226">
        <v>2.7000000476837158</v>
      </c>
      <c r="AM226">
        <v>2.7000000476837158</v>
      </c>
      <c r="AN226">
        <v>2.7000000476837158</v>
      </c>
      <c r="AO226">
        <v>2.7000000476837158</v>
      </c>
      <c r="AP226">
        <v>2.7000000476837158</v>
      </c>
      <c r="AQ226">
        <v>2.7000000476837158</v>
      </c>
      <c r="AR226">
        <v>2.7000000476837158</v>
      </c>
      <c r="AS226">
        <v>2.7000000476837158</v>
      </c>
      <c r="AT226">
        <v>2.7000000476837158</v>
      </c>
      <c r="AU226">
        <v>2.7000000476837158</v>
      </c>
      <c r="AV226">
        <v>2.7000000476837158</v>
      </c>
      <c r="AW226">
        <v>2.7000000476837158</v>
      </c>
      <c r="AX226">
        <v>2.7000000476837158</v>
      </c>
      <c r="AY226">
        <v>2.7000000476837158</v>
      </c>
      <c r="AZ226">
        <v>2.7000000476837158</v>
      </c>
      <c r="BA226">
        <v>2.7000000476837158</v>
      </c>
      <c r="BB226">
        <v>2.7000000476837158</v>
      </c>
      <c r="BC226">
        <v>2.7000000476837158</v>
      </c>
      <c r="BD226">
        <v>2.7000000476837158</v>
      </c>
      <c r="BE226">
        <v>2.7000000476837158</v>
      </c>
      <c r="BF226" t="e">
        <v>#N/A</v>
      </c>
    </row>
    <row r="227" spans="1:58" x14ac:dyDescent="0.35">
      <c r="A227" t="s">
        <v>332</v>
      </c>
      <c r="B227" t="e">
        <v>#N/A</v>
      </c>
      <c r="C227" t="e">
        <v>#N/A</v>
      </c>
      <c r="D227" t="e">
        <v>#N/A</v>
      </c>
      <c r="E227" t="e">
        <v>#N/A</v>
      </c>
      <c r="F227" t="e">
        <v>#N/A</v>
      </c>
      <c r="G227" t="e">
        <v>#N/A</v>
      </c>
      <c r="H227" t="e">
        <v>#N/A</v>
      </c>
      <c r="I227" t="e">
        <v>#N/A</v>
      </c>
      <c r="J227" t="e">
        <v>#N/A</v>
      </c>
      <c r="K227" t="e">
        <v>#N/A</v>
      </c>
      <c r="L227" t="e">
        <v>#N/A</v>
      </c>
      <c r="M227" t="e">
        <v>#N/A</v>
      </c>
      <c r="N227" t="e">
        <v>#N/A</v>
      </c>
      <c r="O227" t="e">
        <v>#N/A</v>
      </c>
      <c r="P227" t="e">
        <v>#N/A</v>
      </c>
      <c r="Q227" t="e">
        <v>#N/A</v>
      </c>
      <c r="R227" t="e">
        <v>#N/A</v>
      </c>
      <c r="S227" t="e">
        <v>#N/A</v>
      </c>
      <c r="T227" t="e">
        <v>#N/A</v>
      </c>
      <c r="U227" t="e">
        <v>#N/A</v>
      </c>
      <c r="V227" t="e">
        <v>#N/A</v>
      </c>
      <c r="W227" t="e">
        <v>#N/A</v>
      </c>
      <c r="X227" t="e">
        <v>#N/A</v>
      </c>
      <c r="Y227" t="e">
        <v>#N/A</v>
      </c>
      <c r="Z227" t="e">
        <v>#N/A</v>
      </c>
      <c r="AA227" t="e">
        <v>#N/A</v>
      </c>
      <c r="AB227" t="e">
        <v>#N/A</v>
      </c>
      <c r="AC227" t="e">
        <v>#N/A</v>
      </c>
      <c r="AD227" t="e">
        <v>#N/A</v>
      </c>
      <c r="AE227" t="e">
        <v>#N/A</v>
      </c>
      <c r="AF227" t="e">
        <v>#N/A</v>
      </c>
      <c r="AG227" t="e">
        <v>#N/A</v>
      </c>
      <c r="AH227" t="e">
        <v>#N/A</v>
      </c>
      <c r="AI227" t="e">
        <v>#N/A</v>
      </c>
      <c r="AJ227" t="e">
        <v>#N/A</v>
      </c>
      <c r="AK227" t="e">
        <v>#N/A</v>
      </c>
      <c r="AL227" t="e">
        <v>#N/A</v>
      </c>
      <c r="AM227" t="e">
        <v>#N/A</v>
      </c>
      <c r="AN227" t="e">
        <v>#N/A</v>
      </c>
      <c r="AO227" t="e">
        <v>#N/A</v>
      </c>
      <c r="AP227" t="e">
        <v>#N/A</v>
      </c>
      <c r="AQ227" t="e">
        <v>#N/A</v>
      </c>
      <c r="AR227" t="e">
        <v>#N/A</v>
      </c>
      <c r="AS227" t="e">
        <v>#N/A</v>
      </c>
      <c r="AT227" t="e">
        <v>#N/A</v>
      </c>
      <c r="AU227" t="e">
        <v>#N/A</v>
      </c>
      <c r="AV227" t="e">
        <v>#N/A</v>
      </c>
      <c r="AW227" t="e">
        <v>#N/A</v>
      </c>
      <c r="AX227" t="e">
        <v>#N/A</v>
      </c>
      <c r="AY227" t="e">
        <v>#N/A</v>
      </c>
      <c r="AZ227" t="e">
        <v>#N/A</v>
      </c>
      <c r="BA227" t="e">
        <v>#N/A</v>
      </c>
      <c r="BB227" t="e">
        <v>#N/A</v>
      </c>
      <c r="BC227" t="e">
        <v>#N/A</v>
      </c>
      <c r="BD227" t="e">
        <v>#N/A</v>
      </c>
      <c r="BE227" t="e">
        <v>#N/A</v>
      </c>
      <c r="BF227" t="e">
        <v>#N/A</v>
      </c>
    </row>
    <row r="228" spans="1:58" x14ac:dyDescent="0.35">
      <c r="A228" t="s">
        <v>333</v>
      </c>
      <c r="B228">
        <v>1.7142900228500366</v>
      </c>
      <c r="C228">
        <v>1.7142900228500366</v>
      </c>
      <c r="D228">
        <v>1.7142900228500366</v>
      </c>
      <c r="E228">
        <v>1.7142900228500366</v>
      </c>
      <c r="F228">
        <v>1.7142900228500366</v>
      </c>
      <c r="G228">
        <v>1.7142900228500366</v>
      </c>
      <c r="H228">
        <v>1.7142900228500366</v>
      </c>
      <c r="I228">
        <v>1.7619082927703857</v>
      </c>
      <c r="J228">
        <v>2</v>
      </c>
      <c r="K228">
        <v>2</v>
      </c>
      <c r="L228">
        <v>2</v>
      </c>
      <c r="M228">
        <v>1.9748727083206177</v>
      </c>
      <c r="N228">
        <v>1.9212781190872192</v>
      </c>
      <c r="O228">
        <v>1.959219217300415</v>
      </c>
      <c r="P228">
        <v>2.0532324314117432</v>
      </c>
      <c r="Q228">
        <v>2.1697957515716553</v>
      </c>
      <c r="R228">
        <v>2.6146707534790039</v>
      </c>
      <c r="S228">
        <v>2.7000000476837158</v>
      </c>
      <c r="T228">
        <v>2.7000000476837158</v>
      </c>
      <c r="U228">
        <v>2.7000000476837158</v>
      </c>
      <c r="V228">
        <v>2.7000000476837158</v>
      </c>
      <c r="W228">
        <v>2.7000000476837158</v>
      </c>
      <c r="X228">
        <v>2.7000000476837158</v>
      </c>
      <c r="Y228">
        <v>2.7000000476837158</v>
      </c>
      <c r="Z228">
        <v>2.7000000476837158</v>
      </c>
      <c r="AA228">
        <v>2.7000000476837158</v>
      </c>
      <c r="AB228">
        <v>2.7000000476837158</v>
      </c>
      <c r="AC228">
        <v>2.7000000476837158</v>
      </c>
      <c r="AD228">
        <v>2.7000000476837158</v>
      </c>
      <c r="AE228">
        <v>2.7000000476837158</v>
      </c>
      <c r="AF228">
        <v>2.7000000476837158</v>
      </c>
      <c r="AG228">
        <v>2.7000000476837158</v>
      </c>
      <c r="AH228">
        <v>2.7000000476837158</v>
      </c>
      <c r="AI228">
        <v>2.7000000476837158</v>
      </c>
      <c r="AJ228">
        <v>2.7000000476837158</v>
      </c>
      <c r="AK228">
        <v>2.7000000476837158</v>
      </c>
      <c r="AL228">
        <v>2.7000000476837158</v>
      </c>
      <c r="AM228">
        <v>2.7000000476837158</v>
      </c>
      <c r="AN228">
        <v>2.7000000476837158</v>
      </c>
      <c r="AO228">
        <v>2.7000000476837158</v>
      </c>
      <c r="AP228">
        <v>2.7000000476837158</v>
      </c>
      <c r="AQ228">
        <v>2.7000000476837158</v>
      </c>
      <c r="AR228">
        <v>2.7000000476837158</v>
      </c>
      <c r="AS228">
        <v>2.7000000476837158</v>
      </c>
      <c r="AT228">
        <v>2.7000000476837158</v>
      </c>
      <c r="AU228">
        <v>2.7000000476837158</v>
      </c>
      <c r="AV228">
        <v>2.7000000476837158</v>
      </c>
      <c r="AW228">
        <v>2.7000000476837158</v>
      </c>
      <c r="AX228">
        <v>2.7000000476837158</v>
      </c>
      <c r="AY228">
        <v>2.7000000476837158</v>
      </c>
      <c r="AZ228">
        <v>2.7000000476837158</v>
      </c>
      <c r="BA228">
        <v>2.7000000476837158</v>
      </c>
      <c r="BB228">
        <v>2.7000000476837158</v>
      </c>
      <c r="BC228">
        <v>2.7000000476837158</v>
      </c>
      <c r="BD228">
        <v>2.7000000476837158</v>
      </c>
      <c r="BE228">
        <v>2.7000000476837158</v>
      </c>
      <c r="BF228" t="e">
        <v>#N/A</v>
      </c>
    </row>
    <row r="229" spans="1:58" x14ac:dyDescent="0.35">
      <c r="A229" t="s">
        <v>17</v>
      </c>
      <c r="B229" t="e">
        <v>#N/A</v>
      </c>
      <c r="C229" t="e">
        <v>#N/A</v>
      </c>
      <c r="D229" t="e">
        <v>#N/A</v>
      </c>
      <c r="E229" t="e">
        <v>#N/A</v>
      </c>
      <c r="F229" t="e">
        <v>#N/A</v>
      </c>
      <c r="G229" t="e">
        <v>#N/A</v>
      </c>
      <c r="H229" t="e">
        <v>#N/A</v>
      </c>
      <c r="I229" t="e">
        <v>#N/A</v>
      </c>
      <c r="J229" t="e">
        <v>#N/A</v>
      </c>
      <c r="K229" t="e">
        <v>#N/A</v>
      </c>
      <c r="L229" t="e">
        <v>#N/A</v>
      </c>
      <c r="M229" t="e">
        <v>#N/A</v>
      </c>
      <c r="N229" t="e">
        <v>#N/A</v>
      </c>
      <c r="O229" t="e">
        <v>#N/A</v>
      </c>
      <c r="P229" t="e">
        <v>#N/A</v>
      </c>
      <c r="Q229" t="e">
        <v>#N/A</v>
      </c>
      <c r="R229" t="e">
        <v>#N/A</v>
      </c>
      <c r="S229" t="e">
        <v>#N/A</v>
      </c>
      <c r="T229" t="e">
        <v>#N/A</v>
      </c>
      <c r="U229" t="e">
        <v>#N/A</v>
      </c>
      <c r="V229" t="e">
        <v>#N/A</v>
      </c>
      <c r="W229" t="e">
        <v>#N/A</v>
      </c>
      <c r="X229" t="e">
        <v>#N/A</v>
      </c>
      <c r="Y229" t="e">
        <v>#N/A</v>
      </c>
      <c r="Z229" t="e">
        <v>#N/A</v>
      </c>
      <c r="AA229" t="e">
        <v>#N/A</v>
      </c>
      <c r="AB229" t="e">
        <v>#N/A</v>
      </c>
      <c r="AC229" t="e">
        <v>#N/A</v>
      </c>
      <c r="AD229" t="e">
        <v>#N/A</v>
      </c>
      <c r="AE229" t="e">
        <v>#N/A</v>
      </c>
      <c r="AF229" t="e">
        <v>#N/A</v>
      </c>
      <c r="AG229" t="e">
        <v>#N/A</v>
      </c>
      <c r="AH229" t="e">
        <v>#N/A</v>
      </c>
      <c r="AI229" t="e">
        <v>#N/A</v>
      </c>
      <c r="AJ229" t="e">
        <v>#N/A</v>
      </c>
      <c r="AK229" t="e">
        <v>#N/A</v>
      </c>
      <c r="AL229" t="e">
        <v>#N/A</v>
      </c>
      <c r="AM229" t="e">
        <v>#N/A</v>
      </c>
      <c r="AN229" t="e">
        <v>#N/A</v>
      </c>
      <c r="AO229" t="e">
        <v>#N/A</v>
      </c>
      <c r="AP229" t="e">
        <v>#N/A</v>
      </c>
      <c r="AQ229" t="e">
        <v>#N/A</v>
      </c>
      <c r="AR229" t="e">
        <v>#N/A</v>
      </c>
      <c r="AS229" t="e">
        <v>#N/A</v>
      </c>
      <c r="AT229" t="e">
        <v>#N/A</v>
      </c>
      <c r="AU229" t="e">
        <v>#N/A</v>
      </c>
      <c r="AV229" t="e">
        <v>#N/A</v>
      </c>
      <c r="AW229" t="e">
        <v>#N/A</v>
      </c>
      <c r="AX229" t="e">
        <v>#N/A</v>
      </c>
      <c r="AY229" t="e">
        <v>#N/A</v>
      </c>
      <c r="AZ229" t="e">
        <v>#N/A</v>
      </c>
      <c r="BA229" t="e">
        <v>#N/A</v>
      </c>
      <c r="BB229" t="e">
        <v>#N/A</v>
      </c>
      <c r="BC229" t="e">
        <v>#N/A</v>
      </c>
      <c r="BD229" t="e">
        <v>#N/A</v>
      </c>
      <c r="BE229" t="e">
        <v>#N/A</v>
      </c>
      <c r="BF229" t="e">
        <v>#N/A</v>
      </c>
    </row>
    <row r="230" spans="1:58" x14ac:dyDescent="0.35">
      <c r="A230" t="s">
        <v>18</v>
      </c>
      <c r="B230" t="e">
        <v>#N/A</v>
      </c>
      <c r="C230" t="e">
        <v>#N/A</v>
      </c>
      <c r="D230" t="e">
        <v>#N/A</v>
      </c>
      <c r="E230" t="e">
        <v>#N/A</v>
      </c>
      <c r="F230" t="e">
        <v>#N/A</v>
      </c>
      <c r="G230" t="e">
        <v>#N/A</v>
      </c>
      <c r="H230" t="e">
        <v>#N/A</v>
      </c>
      <c r="I230" t="e">
        <v>#N/A</v>
      </c>
      <c r="J230" t="e">
        <v>#N/A</v>
      </c>
      <c r="K230" t="e">
        <v>#N/A</v>
      </c>
      <c r="L230" t="e">
        <v>#N/A</v>
      </c>
      <c r="M230" t="e">
        <v>#N/A</v>
      </c>
      <c r="N230" t="e">
        <v>#N/A</v>
      </c>
      <c r="O230" t="e">
        <v>#N/A</v>
      </c>
      <c r="P230" t="e">
        <v>#N/A</v>
      </c>
      <c r="Q230" t="e">
        <v>#N/A</v>
      </c>
      <c r="R230" t="e">
        <v>#N/A</v>
      </c>
      <c r="S230" t="e">
        <v>#N/A</v>
      </c>
      <c r="T230" t="e">
        <v>#N/A</v>
      </c>
      <c r="U230" t="e">
        <v>#N/A</v>
      </c>
      <c r="V230" t="e">
        <v>#N/A</v>
      </c>
      <c r="W230" t="e">
        <v>#N/A</v>
      </c>
      <c r="X230" t="e">
        <v>#N/A</v>
      </c>
      <c r="Y230" t="e">
        <v>#N/A</v>
      </c>
      <c r="Z230" t="e">
        <v>#N/A</v>
      </c>
      <c r="AA230" t="e">
        <v>#N/A</v>
      </c>
      <c r="AB230" t="e">
        <v>#N/A</v>
      </c>
      <c r="AC230" t="e">
        <v>#N/A</v>
      </c>
      <c r="AD230" t="e">
        <v>#N/A</v>
      </c>
      <c r="AE230" t="e">
        <v>#N/A</v>
      </c>
      <c r="AF230" t="e">
        <v>#N/A</v>
      </c>
      <c r="AG230" t="e">
        <v>#N/A</v>
      </c>
      <c r="AH230" t="e">
        <v>#N/A</v>
      </c>
      <c r="AI230" t="e">
        <v>#N/A</v>
      </c>
      <c r="AJ230" t="e">
        <v>#N/A</v>
      </c>
      <c r="AK230" t="e">
        <v>#N/A</v>
      </c>
      <c r="AL230" t="e">
        <v>#N/A</v>
      </c>
      <c r="AM230" t="e">
        <v>#N/A</v>
      </c>
      <c r="AN230" t="e">
        <v>#N/A</v>
      </c>
      <c r="AO230" t="e">
        <v>#N/A</v>
      </c>
      <c r="AP230" t="e">
        <v>#N/A</v>
      </c>
      <c r="AQ230" t="e">
        <v>#N/A</v>
      </c>
      <c r="AR230" t="e">
        <v>#N/A</v>
      </c>
      <c r="AS230" t="e">
        <v>#N/A</v>
      </c>
      <c r="AT230" t="e">
        <v>#N/A</v>
      </c>
      <c r="AU230" t="e">
        <v>#N/A</v>
      </c>
      <c r="AV230" t="e">
        <v>#N/A</v>
      </c>
      <c r="AW230" t="e">
        <v>#N/A</v>
      </c>
      <c r="AX230" t="e">
        <v>#N/A</v>
      </c>
      <c r="AY230" t="e">
        <v>#N/A</v>
      </c>
      <c r="AZ230" t="e">
        <v>#N/A</v>
      </c>
      <c r="BA230" t="e">
        <v>#N/A</v>
      </c>
      <c r="BB230" t="e">
        <v>#N/A</v>
      </c>
      <c r="BC230" t="e">
        <v>#N/A</v>
      </c>
      <c r="BD230" t="e">
        <v>#N/A</v>
      </c>
      <c r="BE230" t="e">
        <v>#N/A</v>
      </c>
      <c r="BF230" t="e">
        <v>#N/A</v>
      </c>
    </row>
    <row r="231" spans="1:58" x14ac:dyDescent="0.35">
      <c r="A231" t="s">
        <v>183</v>
      </c>
      <c r="B231" t="e">
        <v>#N/A</v>
      </c>
      <c r="C231" t="e">
        <v>#N/A</v>
      </c>
      <c r="D231" t="e">
        <v>#N/A</v>
      </c>
      <c r="E231" t="e">
        <v>#N/A</v>
      </c>
      <c r="F231" t="e">
        <v>#N/A</v>
      </c>
      <c r="G231" t="e">
        <v>#N/A</v>
      </c>
      <c r="H231" t="e">
        <v>#N/A</v>
      </c>
      <c r="I231" t="e">
        <v>#N/A</v>
      </c>
      <c r="J231" t="e">
        <v>#N/A</v>
      </c>
      <c r="K231" t="e">
        <v>#N/A</v>
      </c>
      <c r="L231" t="e">
        <v>#N/A</v>
      </c>
      <c r="M231" t="e">
        <v>#N/A</v>
      </c>
      <c r="N231" t="e">
        <v>#N/A</v>
      </c>
      <c r="O231" t="e">
        <v>#N/A</v>
      </c>
      <c r="P231" t="e">
        <v>#N/A</v>
      </c>
      <c r="Q231" t="e">
        <v>#N/A</v>
      </c>
      <c r="R231" t="e">
        <v>#N/A</v>
      </c>
      <c r="S231" t="e">
        <v>#N/A</v>
      </c>
      <c r="T231" t="e">
        <v>#N/A</v>
      </c>
      <c r="U231" t="e">
        <v>#N/A</v>
      </c>
      <c r="V231" t="e">
        <v>#N/A</v>
      </c>
      <c r="W231" t="e">
        <v>#N/A</v>
      </c>
      <c r="X231" t="e">
        <v>#N/A</v>
      </c>
      <c r="Y231" t="e">
        <v>#N/A</v>
      </c>
      <c r="Z231" t="e">
        <v>#N/A</v>
      </c>
      <c r="AA231" t="e">
        <v>#N/A</v>
      </c>
      <c r="AB231" t="e">
        <v>#N/A</v>
      </c>
      <c r="AC231" t="e">
        <v>#N/A</v>
      </c>
      <c r="AD231" t="e">
        <v>#N/A</v>
      </c>
      <c r="AE231" t="e">
        <v>#N/A</v>
      </c>
      <c r="AF231" t="e">
        <v>#N/A</v>
      </c>
      <c r="AG231" t="e">
        <v>#N/A</v>
      </c>
      <c r="AH231" t="e">
        <v>#N/A</v>
      </c>
      <c r="AI231" t="e">
        <v>#N/A</v>
      </c>
      <c r="AJ231" t="e">
        <v>#N/A</v>
      </c>
      <c r="AK231" t="e">
        <v>#N/A</v>
      </c>
      <c r="AL231" t="e">
        <v>#N/A</v>
      </c>
      <c r="AM231" t="e">
        <v>#N/A</v>
      </c>
      <c r="AN231" t="e">
        <v>#N/A</v>
      </c>
      <c r="AO231" t="e">
        <v>#N/A</v>
      </c>
      <c r="AP231" t="e">
        <v>#N/A</v>
      </c>
      <c r="AQ231" t="e">
        <v>#N/A</v>
      </c>
      <c r="AR231" t="e">
        <v>#N/A</v>
      </c>
      <c r="AS231" t="e">
        <v>#N/A</v>
      </c>
      <c r="AT231" t="e">
        <v>#N/A</v>
      </c>
      <c r="AU231" t="e">
        <v>#N/A</v>
      </c>
      <c r="AV231" t="e">
        <v>#N/A</v>
      </c>
      <c r="AW231" t="e">
        <v>#N/A</v>
      </c>
      <c r="AX231" t="e">
        <v>#N/A</v>
      </c>
      <c r="AY231" t="e">
        <v>#N/A</v>
      </c>
      <c r="AZ231" t="e">
        <v>#N/A</v>
      </c>
      <c r="BA231" t="e">
        <v>#N/A</v>
      </c>
      <c r="BB231" t="e">
        <v>#N/A</v>
      </c>
      <c r="BC231" t="e">
        <v>#N/A</v>
      </c>
      <c r="BD231" t="e">
        <v>#N/A</v>
      </c>
      <c r="BE231" t="e">
        <v>#N/A</v>
      </c>
      <c r="BF231" t="e">
        <v>#N/A</v>
      </c>
    </row>
    <row r="232" spans="1:58" x14ac:dyDescent="0.35">
      <c r="A232" t="s">
        <v>334</v>
      </c>
      <c r="B232">
        <v>3.4820000291801989E-4</v>
      </c>
      <c r="C232">
        <v>3.4820000291801989E-4</v>
      </c>
      <c r="D232">
        <v>3.4820000291801989E-4</v>
      </c>
      <c r="E232">
        <v>3.4820000291801989E-4</v>
      </c>
      <c r="F232">
        <v>3.4820000291801989E-4</v>
      </c>
      <c r="G232">
        <v>3.4820000291801989E-4</v>
      </c>
      <c r="H232">
        <v>3.4820000291801989E-4</v>
      </c>
      <c r="I232">
        <v>3.4820000291801989E-4</v>
      </c>
      <c r="J232">
        <v>3.4820000291801989E-4</v>
      </c>
      <c r="K232">
        <v>3.4820000291801989E-4</v>
      </c>
      <c r="L232">
        <v>3.4820000291801989E-4</v>
      </c>
      <c r="M232">
        <v>3.4820000291801989E-4</v>
      </c>
      <c r="N232">
        <v>3.4820000291801989E-4</v>
      </c>
      <c r="O232">
        <v>3.4820000291801989E-4</v>
      </c>
      <c r="P232">
        <v>3.4820000291801989E-4</v>
      </c>
      <c r="Q232">
        <v>3.4820000291801989E-4</v>
      </c>
      <c r="R232">
        <v>3.4820000291801989E-4</v>
      </c>
      <c r="S232">
        <v>3.4820617293007672E-4</v>
      </c>
      <c r="T232">
        <v>3.7745182635262609E-4</v>
      </c>
      <c r="U232">
        <v>4.2916665552183986E-4</v>
      </c>
      <c r="V232">
        <v>5.0000002374872565E-4</v>
      </c>
      <c r="W232">
        <v>5.588583298958838E-4</v>
      </c>
      <c r="X232">
        <v>9.5229997532442212E-4</v>
      </c>
      <c r="Y232">
        <v>1.3000000035390258E-3</v>
      </c>
      <c r="Z232">
        <v>1.3000000035390258E-3</v>
      </c>
      <c r="AA232">
        <v>2.3040249943733215E-3</v>
      </c>
      <c r="AB232">
        <v>2.4999999441206455E-3</v>
      </c>
      <c r="AC232">
        <v>3.0000000260770321E-3</v>
      </c>
      <c r="AD232">
        <v>4.4999998062849045E-3</v>
      </c>
      <c r="AE232">
        <v>4.4999998062849045E-3</v>
      </c>
      <c r="AF232">
        <v>4.4999998062849045E-3</v>
      </c>
      <c r="AG232">
        <v>6.9556417874991894E-3</v>
      </c>
      <c r="AH232">
        <v>9.7431667149066925E-2</v>
      </c>
      <c r="AI232">
        <v>0.15931391716003418</v>
      </c>
      <c r="AJ232">
        <v>0.28960892558097839</v>
      </c>
      <c r="AK232">
        <v>0.58087372779846191</v>
      </c>
      <c r="AL232">
        <v>1.2507916688919067</v>
      </c>
      <c r="AM232">
        <v>1.5757424831390381</v>
      </c>
      <c r="AN232">
        <v>2.0080192089080811</v>
      </c>
      <c r="AO232">
        <v>2.5255041122436523</v>
      </c>
      <c r="AP232">
        <v>2.5712249279022217</v>
      </c>
      <c r="AQ232">
        <v>2.5870211124420166</v>
      </c>
      <c r="AR232">
        <v>2.6330583095550537</v>
      </c>
      <c r="AS232">
        <v>2.6098344326019287</v>
      </c>
      <c r="AT232">
        <v>2.5790500640869141</v>
      </c>
      <c r="AU232">
        <v>2.4360582828521729</v>
      </c>
      <c r="AV232">
        <v>2.1715333461761475</v>
      </c>
      <c r="AW232">
        <v>2.0160999298095703</v>
      </c>
      <c r="AX232">
        <v>2.0901627540588379</v>
      </c>
      <c r="AY232">
        <v>2.3015332221984863</v>
      </c>
      <c r="AZ232">
        <v>2.3060009479522705</v>
      </c>
      <c r="BA232">
        <v>2.6666195392608643</v>
      </c>
      <c r="BB232">
        <v>3.57295823097229</v>
      </c>
      <c r="BC232">
        <v>4.7567605972290039</v>
      </c>
      <c r="BD232">
        <v>5.7368664741516113</v>
      </c>
      <c r="BE232">
        <v>6.0257325172424316</v>
      </c>
      <c r="BF232" t="e">
        <v>#N/A</v>
      </c>
    </row>
    <row r="233" spans="1:58" x14ac:dyDescent="0.35">
      <c r="A233" t="s">
        <v>335</v>
      </c>
      <c r="B233">
        <v>1.8850000342354178E-3</v>
      </c>
      <c r="C233">
        <v>1.8850000342354178E-3</v>
      </c>
      <c r="D233">
        <v>1.8850000342354178E-3</v>
      </c>
      <c r="E233">
        <v>1.8850000342354178E-3</v>
      </c>
      <c r="F233">
        <v>1.8850000342354178E-3</v>
      </c>
      <c r="G233">
        <v>1.8850000342354178E-3</v>
      </c>
      <c r="H233">
        <v>1.8850000342354178E-3</v>
      </c>
      <c r="I233">
        <v>1.8850000342354178E-3</v>
      </c>
      <c r="J233">
        <v>1.8850000342354178E-3</v>
      </c>
      <c r="K233">
        <v>1.8850000342354178E-3</v>
      </c>
      <c r="L233">
        <v>1.8850000342354178E-3</v>
      </c>
      <c r="M233">
        <v>1.8835833761841059E-3</v>
      </c>
      <c r="N233">
        <v>1.7849999712780118E-3</v>
      </c>
      <c r="O233">
        <v>1.7849999712780118E-3</v>
      </c>
      <c r="P233">
        <v>1.7849999712780118E-3</v>
      </c>
      <c r="Q233">
        <v>1.7849999712780118E-3</v>
      </c>
      <c r="R233">
        <v>1.7849999712780118E-3</v>
      </c>
      <c r="S233">
        <v>1.7849999712780118E-3</v>
      </c>
      <c r="T233">
        <v>1.7849999712780118E-3</v>
      </c>
      <c r="U233">
        <v>1.7849999712780118E-3</v>
      </c>
      <c r="V233">
        <v>1.7849999712780118E-3</v>
      </c>
      <c r="W233">
        <v>1.7849999712780118E-3</v>
      </c>
      <c r="X233">
        <v>1.7849999712780118E-3</v>
      </c>
      <c r="Y233">
        <v>1.7849999712780118E-3</v>
      </c>
      <c r="Z233">
        <v>1.7849999712780118E-3</v>
      </c>
      <c r="AA233">
        <v>1.7849999712780118E-3</v>
      </c>
      <c r="AB233">
        <v>1.7849999712780118E-3</v>
      </c>
      <c r="AC233">
        <v>1.7849999712780118E-3</v>
      </c>
      <c r="AD233">
        <v>1.7849999712780118E-3</v>
      </c>
      <c r="AE233">
        <v>1.7849999712780118E-3</v>
      </c>
      <c r="AF233">
        <v>1.7849999712780118E-3</v>
      </c>
      <c r="AG233">
        <v>1.7849999712780118E-3</v>
      </c>
      <c r="AH233">
        <v>1.7849999712780118E-3</v>
      </c>
      <c r="AI233">
        <v>1.7849999712780118E-3</v>
      </c>
      <c r="AJ233">
        <v>0.22246076166629791</v>
      </c>
      <c r="AK233">
        <v>0.44277200102806091</v>
      </c>
      <c r="AL233">
        <v>0.40101835131645203</v>
      </c>
      <c r="AM233">
        <v>0.40156614780426025</v>
      </c>
      <c r="AN233">
        <v>0.40160644054412842</v>
      </c>
      <c r="AO233">
        <v>0.83408427238464355</v>
      </c>
      <c r="AP233">
        <v>1.3224905729293823</v>
      </c>
      <c r="AQ233">
        <v>2.1781823635101318</v>
      </c>
      <c r="AR233">
        <v>2.346750020980835</v>
      </c>
      <c r="AS233">
        <v>2.6013333797454834</v>
      </c>
      <c r="AT233">
        <v>2.7335834503173828</v>
      </c>
      <c r="AU233">
        <v>2.7316665649414063</v>
      </c>
      <c r="AV233">
        <v>2.7437500953674316</v>
      </c>
      <c r="AW233">
        <v>2.744999885559082</v>
      </c>
      <c r="AX233">
        <v>2.744999885559082</v>
      </c>
      <c r="AY233">
        <v>2.744999885559082</v>
      </c>
      <c r="AZ233">
        <v>2.7454166412353516</v>
      </c>
      <c r="BA233">
        <v>3.2679998874664307</v>
      </c>
      <c r="BB233">
        <v>3.2999999523162842</v>
      </c>
      <c r="BC233">
        <v>3.2999999523162842</v>
      </c>
      <c r="BD233">
        <v>3.2999999523162842</v>
      </c>
      <c r="BE233">
        <v>3.4166667461395264</v>
      </c>
      <c r="BF233" t="e">
        <v>#N/A</v>
      </c>
    </row>
    <row r="234" spans="1:58" x14ac:dyDescent="0.35">
      <c r="A234" t="s">
        <v>336</v>
      </c>
      <c r="B234">
        <v>0.71428602933883667</v>
      </c>
      <c r="C234">
        <v>0.71428602933883667</v>
      </c>
      <c r="D234">
        <v>0.71428602933883667</v>
      </c>
      <c r="E234">
        <v>0.71428602933883667</v>
      </c>
      <c r="F234">
        <v>0.71428602933883667</v>
      </c>
      <c r="G234">
        <v>0.71428602933883667</v>
      </c>
      <c r="H234">
        <v>0.71428602933883667</v>
      </c>
      <c r="I234">
        <v>0.71428602933883667</v>
      </c>
      <c r="J234">
        <v>0.71428602933883667</v>
      </c>
      <c r="K234">
        <v>0.71428602933883667</v>
      </c>
      <c r="L234">
        <v>0.71428602933883667</v>
      </c>
      <c r="M234">
        <v>0.7152169942855835</v>
      </c>
      <c r="N234">
        <v>0.76870453357696533</v>
      </c>
      <c r="O234">
        <v>0.69395911693572998</v>
      </c>
      <c r="P234">
        <v>0.67947697639465332</v>
      </c>
      <c r="Q234">
        <v>0.73950773477554321</v>
      </c>
      <c r="R234">
        <v>0.86956518888473511</v>
      </c>
      <c r="S234">
        <v>0.86956518888473511</v>
      </c>
      <c r="T234">
        <v>0.86956518888473511</v>
      </c>
      <c r="U234">
        <v>0.84179806709289551</v>
      </c>
      <c r="V234">
        <v>0.77878999710083008</v>
      </c>
      <c r="W234">
        <v>0.87644332647323608</v>
      </c>
      <c r="X234">
        <v>1.0858157873153687</v>
      </c>
      <c r="Y234">
        <v>1.1140999794006348</v>
      </c>
      <c r="Z234">
        <v>1.4752775430679321</v>
      </c>
      <c r="AA234">
        <v>2.2229158878326416</v>
      </c>
      <c r="AB234">
        <v>2.2850315570831299</v>
      </c>
      <c r="AC234">
        <v>2.0360333919525146</v>
      </c>
      <c r="AD234">
        <v>2.2734675407409668</v>
      </c>
      <c r="AE234">
        <v>2.6226775646209717</v>
      </c>
      <c r="AF234">
        <v>2.5873208045959473</v>
      </c>
      <c r="AG234">
        <v>2.7613151073455811</v>
      </c>
      <c r="AH234">
        <v>2.8520140647888184</v>
      </c>
      <c r="AI234">
        <v>3.2677416801452637</v>
      </c>
      <c r="AJ234">
        <v>3.5507984161376953</v>
      </c>
      <c r="AK234">
        <v>3.6270849704742432</v>
      </c>
      <c r="AL234">
        <v>4.299349308013916</v>
      </c>
      <c r="AM234">
        <v>4.6079616546630859</v>
      </c>
      <c r="AN234">
        <v>5.5282840728759766</v>
      </c>
      <c r="AO234">
        <v>6.1094841957092285</v>
      </c>
      <c r="AP234">
        <v>6.9398283958435059</v>
      </c>
      <c r="AQ234">
        <v>8.6091804504394531</v>
      </c>
      <c r="AR234">
        <v>10.540746688842773</v>
      </c>
      <c r="AS234">
        <v>7.5647492408752441</v>
      </c>
      <c r="AT234">
        <v>6.4596924781799316</v>
      </c>
      <c r="AU234">
        <v>6.3593282699584961</v>
      </c>
      <c r="AV234">
        <v>6.7715492248535156</v>
      </c>
      <c r="AW234">
        <v>7.0453648567199707</v>
      </c>
      <c r="AX234">
        <v>8.2612237930297852</v>
      </c>
      <c r="AY234">
        <v>8.4736738204956055</v>
      </c>
      <c r="AZ234">
        <v>7.3212218284606934</v>
      </c>
      <c r="BA234">
        <v>7.2611322402954102</v>
      </c>
      <c r="BB234">
        <v>8.2099685668945313</v>
      </c>
      <c r="BC234">
        <v>9.6550559997558594</v>
      </c>
      <c r="BD234">
        <v>10.852655410766602</v>
      </c>
      <c r="BE234">
        <v>12.758931159973145</v>
      </c>
      <c r="BF234" t="e">
        <v>#N/A</v>
      </c>
    </row>
    <row r="235" spans="1:58" x14ac:dyDescent="0.35">
      <c r="A235" t="s">
        <v>337</v>
      </c>
      <c r="B235">
        <v>5.1732101440429687</v>
      </c>
      <c r="C235">
        <v>5.1732101440429687</v>
      </c>
      <c r="D235">
        <v>5.1732101440429687</v>
      </c>
      <c r="E235">
        <v>5.1732101440429687</v>
      </c>
      <c r="F235">
        <v>5.1732101440429687</v>
      </c>
      <c r="G235">
        <v>5.1732101440429687</v>
      </c>
      <c r="H235">
        <v>5.1732101440429687</v>
      </c>
      <c r="I235">
        <v>5.1732101440429687</v>
      </c>
      <c r="J235">
        <v>5.1732101440429687</v>
      </c>
      <c r="K235">
        <v>5.1732101440429687</v>
      </c>
      <c r="L235">
        <v>5.1732101440429687</v>
      </c>
      <c r="M235">
        <v>5.1259050369262695</v>
      </c>
      <c r="N235">
        <v>4.7624168395996094</v>
      </c>
      <c r="O235">
        <v>4.3672499656677246</v>
      </c>
      <c r="P235">
        <v>4.439424991607666</v>
      </c>
      <c r="Q235">
        <v>4.1521916389465332</v>
      </c>
      <c r="R235">
        <v>4.3558917045593262</v>
      </c>
      <c r="S235">
        <v>4.4816417694091797</v>
      </c>
      <c r="T235">
        <v>4.5184750556945801</v>
      </c>
      <c r="U235">
        <v>4.2870831489562988</v>
      </c>
      <c r="V235">
        <v>4.2295751571655273</v>
      </c>
      <c r="W235">
        <v>5.0634417533874512</v>
      </c>
      <c r="X235">
        <v>6.2826085090637207</v>
      </c>
      <c r="Y235">
        <v>7.6671085357666016</v>
      </c>
      <c r="Z235">
        <v>8.2718000411987305</v>
      </c>
      <c r="AA235">
        <v>8.6039247512817383</v>
      </c>
      <c r="AB235">
        <v>7.1235833168029785</v>
      </c>
      <c r="AC235">
        <v>6.3404417037963867</v>
      </c>
      <c r="AD235">
        <v>6.1271500587463379</v>
      </c>
      <c r="AE235">
        <v>6.446876049041748</v>
      </c>
      <c r="AF235">
        <v>5.9187898635864258</v>
      </c>
      <c r="AG235">
        <v>6.0474667549133301</v>
      </c>
      <c r="AH235">
        <v>5.8238334655761719</v>
      </c>
      <c r="AI235">
        <v>7.7834267616271973</v>
      </c>
      <c r="AJ235">
        <v>7.7159700393676758</v>
      </c>
      <c r="AK235">
        <v>7.1332683563232422</v>
      </c>
      <c r="AL235">
        <v>6.705955982208252</v>
      </c>
      <c r="AM235">
        <v>7.6348943710327148</v>
      </c>
      <c r="AN235">
        <v>7.9498682022094727</v>
      </c>
      <c r="AO235">
        <v>8.2624282836914062</v>
      </c>
      <c r="AP235">
        <v>9.1622438430786133</v>
      </c>
      <c r="AQ235">
        <v>10.329135894775391</v>
      </c>
      <c r="AR235">
        <v>9.7371234893798828</v>
      </c>
      <c r="AS235">
        <v>8.0863037109375</v>
      </c>
      <c r="AT235">
        <v>7.3488864898681641</v>
      </c>
      <c r="AU235">
        <v>7.473088264465332</v>
      </c>
      <c r="AV235">
        <v>7.3782491683959961</v>
      </c>
      <c r="AW235">
        <v>6.7587699890136719</v>
      </c>
      <c r="AX235">
        <v>6.5910992622375488</v>
      </c>
      <c r="AY235">
        <v>7.6538190841674805</v>
      </c>
      <c r="AZ235">
        <v>7.207524299621582</v>
      </c>
      <c r="BA235">
        <v>6.4935431480407715</v>
      </c>
      <c r="BB235">
        <v>6.7750158309936523</v>
      </c>
      <c r="BC235">
        <v>6.5139718055725098</v>
      </c>
      <c r="BD235">
        <v>6.8607850074768066</v>
      </c>
      <c r="BE235">
        <v>8.4348411560058594</v>
      </c>
      <c r="BF235" t="e">
        <v>#N/A</v>
      </c>
    </row>
    <row r="236" spans="1:58" x14ac:dyDescent="0.35">
      <c r="A236" t="s">
        <v>144</v>
      </c>
      <c r="B236">
        <v>4.3729500770568848</v>
      </c>
      <c r="C236">
        <v>4.3729500770568848</v>
      </c>
      <c r="D236">
        <v>4.3729500770568848</v>
      </c>
      <c r="E236">
        <v>4.3729500770568848</v>
      </c>
      <c r="F236">
        <v>4.3729500770568848</v>
      </c>
      <c r="G236">
        <v>4.3729500770568848</v>
      </c>
      <c r="H236">
        <v>4.3729500770568848</v>
      </c>
      <c r="I236">
        <v>4.3729500770568848</v>
      </c>
      <c r="J236">
        <v>4.3729500770568848</v>
      </c>
      <c r="K236">
        <v>4.3729500770568848</v>
      </c>
      <c r="L236">
        <v>4.3729500770568848</v>
      </c>
      <c r="M236">
        <v>4.1338543891906738</v>
      </c>
      <c r="N236">
        <v>3.8192501068115234</v>
      </c>
      <c r="O236">
        <v>3.1648333072662354</v>
      </c>
      <c r="P236">
        <v>2.9792499542236328</v>
      </c>
      <c r="Q236">
        <v>2.5812833309173584</v>
      </c>
      <c r="R236">
        <v>2.4996416568756104</v>
      </c>
      <c r="S236">
        <v>2.4035251140594482</v>
      </c>
      <c r="T236">
        <v>1.7880250215530396</v>
      </c>
      <c r="U236">
        <v>1.6627249717712402</v>
      </c>
      <c r="V236">
        <v>1.6757082939147949</v>
      </c>
      <c r="W236">
        <v>1.964241623878479</v>
      </c>
      <c r="X236">
        <v>2.0302751064300537</v>
      </c>
      <c r="Y236">
        <v>2.0991415977478027</v>
      </c>
      <c r="Z236">
        <v>2.3496832847595215</v>
      </c>
      <c r="AA236">
        <v>2.4571249485015869</v>
      </c>
      <c r="AB236">
        <v>1.7989166975021362</v>
      </c>
      <c r="AC236">
        <v>1.4911916255950928</v>
      </c>
      <c r="AD236">
        <v>1.4632999897003174</v>
      </c>
      <c r="AE236">
        <v>1.6359250545501709</v>
      </c>
      <c r="AF236">
        <v>1.3891583681106567</v>
      </c>
      <c r="AG236">
        <v>1.4339916706085205</v>
      </c>
      <c r="AH236">
        <v>1.4062182903289795</v>
      </c>
      <c r="AI236">
        <v>1.4776166677474976</v>
      </c>
      <c r="AJ236">
        <v>1.3676924705505371</v>
      </c>
      <c r="AK236">
        <v>1.1824691295623779</v>
      </c>
      <c r="AL236">
        <v>1.236009955406189</v>
      </c>
      <c r="AM236">
        <v>1.4513125419616699</v>
      </c>
      <c r="AN236">
        <v>1.4498133659362793</v>
      </c>
      <c r="AO236">
        <v>1.5021549463272095</v>
      </c>
      <c r="AP236">
        <v>1.6888425350189209</v>
      </c>
      <c r="AQ236">
        <v>1.6876150369644165</v>
      </c>
      <c r="AR236">
        <v>1.5586074590682983</v>
      </c>
      <c r="AS236">
        <v>1.3466508388519287</v>
      </c>
      <c r="AT236">
        <v>1.2434958219528198</v>
      </c>
      <c r="AU236">
        <v>1.2451766729354858</v>
      </c>
      <c r="AV236">
        <v>1.2538433074951172</v>
      </c>
      <c r="AW236">
        <v>1.2003657817840576</v>
      </c>
      <c r="AX236">
        <v>1.0830899477005005</v>
      </c>
      <c r="AY236">
        <v>1.0881416797637939</v>
      </c>
      <c r="AZ236">
        <v>1.0429056882858276</v>
      </c>
      <c r="BA236">
        <v>0.88804203271865845</v>
      </c>
      <c r="BB236">
        <v>0.93768447637557983</v>
      </c>
      <c r="BC236">
        <v>0.92690354585647583</v>
      </c>
      <c r="BD236">
        <v>0.91615104675292969</v>
      </c>
      <c r="BE236">
        <v>0.96238130331039429</v>
      </c>
      <c r="BF236" t="e">
        <v>#N/A</v>
      </c>
    </row>
    <row r="237" spans="1:58" x14ac:dyDescent="0.35">
      <c r="A237" t="s">
        <v>338</v>
      </c>
      <c r="B237">
        <v>3.5799999237060547</v>
      </c>
      <c r="C237">
        <v>3.5799999237060547</v>
      </c>
      <c r="D237">
        <v>3.690000057220459</v>
      </c>
      <c r="E237">
        <v>3.8199999332427979</v>
      </c>
      <c r="F237">
        <v>3.8199999332427979</v>
      </c>
      <c r="G237">
        <v>3.8199999332427979</v>
      </c>
      <c r="H237">
        <v>3.8199999332427979</v>
      </c>
      <c r="I237">
        <v>3.8199999332427979</v>
      </c>
      <c r="J237">
        <v>3.8199999332427979</v>
      </c>
      <c r="K237">
        <v>3.8199999332427979</v>
      </c>
      <c r="L237">
        <v>3.8199999332427979</v>
      </c>
      <c r="M237">
        <v>3.8199999332427979</v>
      </c>
      <c r="N237">
        <v>3.8199999332427979</v>
      </c>
      <c r="O237">
        <v>3.8232500553131104</v>
      </c>
      <c r="P237">
        <v>3.7329165935516357</v>
      </c>
      <c r="Q237">
        <v>3.7000000476837158</v>
      </c>
      <c r="R237">
        <v>3.8526666164398193</v>
      </c>
      <c r="S237">
        <v>3.9249999523162842</v>
      </c>
      <c r="T237">
        <v>3.9249999523162842</v>
      </c>
      <c r="U237">
        <v>3.9249999523162842</v>
      </c>
      <c r="V237">
        <v>3.9249999523162842</v>
      </c>
      <c r="W237">
        <v>3.9249999523162842</v>
      </c>
      <c r="X237">
        <v>3.9249999523162842</v>
      </c>
      <c r="Y237">
        <v>3.9249999523162842</v>
      </c>
      <c r="Z237">
        <v>3.9249999523162842</v>
      </c>
      <c r="AA237">
        <v>3.9249999523162842</v>
      </c>
      <c r="AB237">
        <v>3.9249999523162842</v>
      </c>
      <c r="AC237">
        <v>3.9249999523162842</v>
      </c>
      <c r="AD237">
        <v>11.225000381469727</v>
      </c>
      <c r="AE237">
        <v>11.225000381469727</v>
      </c>
      <c r="AF237">
        <v>11.225000381469727</v>
      </c>
      <c r="AG237">
        <v>11.225000381469727</v>
      </c>
      <c r="AH237">
        <v>11.225000381469727</v>
      </c>
      <c r="AI237">
        <v>11.225000381469727</v>
      </c>
      <c r="AJ237">
        <v>11.225000381469727</v>
      </c>
      <c r="AK237">
        <v>11.225000381469727</v>
      </c>
      <c r="AL237">
        <v>11.225000381469727</v>
      </c>
      <c r="AM237">
        <v>11.225000381469727</v>
      </c>
      <c r="AN237">
        <v>11.225000381469727</v>
      </c>
      <c r="AO237">
        <v>11.225000381469727</v>
      </c>
      <c r="AP237">
        <v>11.225000381469727</v>
      </c>
      <c r="AQ237">
        <v>11.225000381469727</v>
      </c>
      <c r="AR237">
        <v>11.225000381469727</v>
      </c>
      <c r="AS237">
        <v>11.225000381469727</v>
      </c>
      <c r="AT237">
        <v>11.225000381469727</v>
      </c>
      <c r="AU237">
        <v>11.225000381469727</v>
      </c>
      <c r="AV237">
        <v>11.225000381469727</v>
      </c>
      <c r="AW237">
        <v>11.225000381469727</v>
      </c>
      <c r="AX237">
        <v>11.225000381469727</v>
      </c>
      <c r="AY237">
        <v>11.225000381469727</v>
      </c>
      <c r="AZ237">
        <v>11.225000381469727</v>
      </c>
      <c r="BA237">
        <v>11.225000381469727</v>
      </c>
      <c r="BB237">
        <v>11.225000381469727</v>
      </c>
      <c r="BC237">
        <v>11.225000381469727</v>
      </c>
      <c r="BD237">
        <v>11.225000381469727</v>
      </c>
      <c r="BE237">
        <v>11.225000381469727</v>
      </c>
      <c r="BF237" t="e">
        <v>#N/A</v>
      </c>
    </row>
    <row r="238" spans="1:58" x14ac:dyDescent="0.35">
      <c r="A238" t="s">
        <v>339</v>
      </c>
      <c r="B238" t="e">
        <v>#N/A</v>
      </c>
      <c r="C238" t="e">
        <v>#N/A</v>
      </c>
      <c r="D238" t="e">
        <v>#N/A</v>
      </c>
      <c r="E238" t="e">
        <v>#N/A</v>
      </c>
      <c r="F238" t="e">
        <v>#N/A</v>
      </c>
      <c r="G238" t="e">
        <v>#N/A</v>
      </c>
      <c r="H238" t="e">
        <v>#N/A</v>
      </c>
      <c r="I238" t="e">
        <v>#N/A</v>
      </c>
      <c r="J238" t="e">
        <v>#N/A</v>
      </c>
      <c r="K238" t="e">
        <v>#N/A</v>
      </c>
      <c r="L238" t="e">
        <v>#N/A</v>
      </c>
      <c r="M238" t="e">
        <v>#N/A</v>
      </c>
      <c r="N238" t="e">
        <v>#N/A</v>
      </c>
      <c r="O238" t="e">
        <v>#N/A</v>
      </c>
      <c r="P238" t="e">
        <v>#N/A</v>
      </c>
      <c r="Q238" t="e">
        <v>#N/A</v>
      </c>
      <c r="R238" t="e">
        <v>#N/A</v>
      </c>
      <c r="S238" t="e">
        <v>#N/A</v>
      </c>
      <c r="T238" t="e">
        <v>#N/A</v>
      </c>
      <c r="U238" t="e">
        <v>#N/A</v>
      </c>
      <c r="V238" t="e">
        <v>#N/A</v>
      </c>
      <c r="W238" t="e">
        <v>#N/A</v>
      </c>
      <c r="X238" t="e">
        <v>#N/A</v>
      </c>
      <c r="Y238" t="e">
        <v>#N/A</v>
      </c>
      <c r="Z238" t="e">
        <v>#N/A</v>
      </c>
      <c r="AA238" t="e">
        <v>#N/A</v>
      </c>
      <c r="AB238" t="e">
        <v>#N/A</v>
      </c>
      <c r="AC238" t="e">
        <v>#N/A</v>
      </c>
      <c r="AD238" t="e">
        <v>#N/A</v>
      </c>
      <c r="AE238" t="e">
        <v>#N/A</v>
      </c>
      <c r="AF238" t="e">
        <v>#N/A</v>
      </c>
      <c r="AG238" t="e">
        <v>#N/A</v>
      </c>
      <c r="AH238">
        <v>2.4685179814696312E-3</v>
      </c>
      <c r="AI238">
        <v>1.0357405059039593E-2</v>
      </c>
      <c r="AJ238">
        <v>2.4494348093867302E-2</v>
      </c>
      <c r="AK238">
        <v>0.12285870313644409</v>
      </c>
      <c r="AL238">
        <v>0.2955000102519989</v>
      </c>
      <c r="AM238">
        <v>0.56233334541320801</v>
      </c>
      <c r="AN238">
        <v>0.77662497758865356</v>
      </c>
      <c r="AO238">
        <v>1.2377916574478149</v>
      </c>
      <c r="AP238">
        <v>2.0762500762939453</v>
      </c>
      <c r="AQ238">
        <v>2.3721916675567627</v>
      </c>
      <c r="AR238">
        <v>2.7641332149505615</v>
      </c>
      <c r="AS238">
        <v>3.0613665580749512</v>
      </c>
      <c r="AT238">
        <v>2.970508337020874</v>
      </c>
      <c r="AU238">
        <v>3.1165666580200195</v>
      </c>
      <c r="AV238">
        <v>3.2984082698822021</v>
      </c>
      <c r="AW238">
        <v>3.4424834251403809</v>
      </c>
      <c r="AX238">
        <v>3.43072509765625</v>
      </c>
      <c r="AY238">
        <v>4.1427083015441895</v>
      </c>
      <c r="AZ238">
        <v>4.3789668083190918</v>
      </c>
      <c r="BA238">
        <v>4.6101832389831543</v>
      </c>
      <c r="BB238">
        <v>4.737708568572998</v>
      </c>
      <c r="BC238">
        <v>4.7642331123352051</v>
      </c>
      <c r="BD238">
        <v>4.9375667572021484</v>
      </c>
      <c r="BE238">
        <v>6.163116455078125</v>
      </c>
      <c r="BF238" t="e">
        <v>#N/A</v>
      </c>
    </row>
    <row r="239" spans="1:58" x14ac:dyDescent="0.35">
      <c r="A239" t="s">
        <v>340</v>
      </c>
      <c r="B239">
        <v>7.142859935760498</v>
      </c>
      <c r="C239">
        <v>7.142859935760498</v>
      </c>
      <c r="D239">
        <v>7.142859935760498</v>
      </c>
      <c r="E239">
        <v>7.142859935760498</v>
      </c>
      <c r="F239">
        <v>7.142859935760498</v>
      </c>
      <c r="G239">
        <v>7.142859935760498</v>
      </c>
      <c r="H239">
        <v>7.142859935760498</v>
      </c>
      <c r="I239">
        <v>7.142859935760498</v>
      </c>
      <c r="J239">
        <v>7.142859935760498</v>
      </c>
      <c r="K239">
        <v>7.142859935760498</v>
      </c>
      <c r="L239">
        <v>7.142859935760498</v>
      </c>
      <c r="M239">
        <v>7.142859935760498</v>
      </c>
      <c r="N239">
        <v>7.1428999900817871</v>
      </c>
      <c r="O239">
        <v>7.0203838348388672</v>
      </c>
      <c r="P239">
        <v>7.1348409652709961</v>
      </c>
      <c r="Q239">
        <v>7.3667917251586914</v>
      </c>
      <c r="R239">
        <v>8.376774787902832</v>
      </c>
      <c r="S239">
        <v>8.2892084121704102</v>
      </c>
      <c r="T239">
        <v>7.7120499610900879</v>
      </c>
      <c r="U239">
        <v>8.2166252136230469</v>
      </c>
      <c r="V239">
        <v>8.1965913772583008</v>
      </c>
      <c r="W239">
        <v>8.28350830078125</v>
      </c>
      <c r="X239">
        <v>9.2825918197631836</v>
      </c>
      <c r="Y239">
        <v>11.142783164978027</v>
      </c>
      <c r="Z239">
        <v>15.29224967956543</v>
      </c>
      <c r="AA239">
        <v>17.472333908081055</v>
      </c>
      <c r="AB239">
        <v>32.698017120361328</v>
      </c>
      <c r="AC239">
        <v>64.260353088378906</v>
      </c>
      <c r="AD239">
        <v>99.292106628417969</v>
      </c>
      <c r="AE239">
        <v>143.37692260742187</v>
      </c>
      <c r="AF239">
        <v>195.05592346191406</v>
      </c>
      <c r="AG239">
        <v>219.15740966796875</v>
      </c>
      <c r="AH239">
        <v>297.70806884765625</v>
      </c>
      <c r="AI239">
        <v>405.27401733398438</v>
      </c>
      <c r="AJ239">
        <v>509.63088989257812</v>
      </c>
      <c r="AK239">
        <v>574.76171875</v>
      </c>
      <c r="AL239">
        <v>579.9766845703125</v>
      </c>
      <c r="AM239">
        <v>612.12249755859375</v>
      </c>
      <c r="AN239">
        <v>664.67120361328125</v>
      </c>
      <c r="AO239">
        <v>744.75909423828125</v>
      </c>
      <c r="AP239">
        <v>800.40850830078125</v>
      </c>
      <c r="AQ239">
        <v>876.41168212890625</v>
      </c>
      <c r="AR239">
        <v>966.582763671875</v>
      </c>
      <c r="AS239">
        <v>1038.4190673828125</v>
      </c>
      <c r="AT239">
        <v>1089.334716796875</v>
      </c>
      <c r="AU239">
        <v>1128.9342041015625</v>
      </c>
      <c r="AV239">
        <v>1251.9000244140625</v>
      </c>
      <c r="AW239">
        <v>1245.0355224609375</v>
      </c>
      <c r="AX239">
        <v>1196.3106689453125</v>
      </c>
      <c r="AY239">
        <v>1320.31201171875</v>
      </c>
      <c r="AZ239">
        <v>1409.272216796875</v>
      </c>
      <c r="BA239">
        <v>1572.1162109375</v>
      </c>
      <c r="BB239">
        <v>1583.0028076171875</v>
      </c>
      <c r="BC239">
        <v>1600.4443359375</v>
      </c>
      <c r="BD239">
        <v>1654.0045166015625</v>
      </c>
      <c r="BE239">
        <v>1991.3909912109375</v>
      </c>
      <c r="BF239" t="e">
        <v>#N/A</v>
      </c>
    </row>
    <row r="240" spans="1:58" x14ac:dyDescent="0.35">
      <c r="A240" t="s">
        <v>341</v>
      </c>
      <c r="B240">
        <v>21.181774139404297</v>
      </c>
      <c r="C240">
        <v>21.058439254760742</v>
      </c>
      <c r="D240">
        <v>20.880105972290039</v>
      </c>
      <c r="E240">
        <v>20.830078125</v>
      </c>
      <c r="F240">
        <v>20.799999237060547</v>
      </c>
      <c r="G240">
        <v>20.799999237060547</v>
      </c>
      <c r="H240">
        <v>20.799999237060547</v>
      </c>
      <c r="I240">
        <v>20.799999237060547</v>
      </c>
      <c r="J240">
        <v>20.799999237060547</v>
      </c>
      <c r="K240">
        <v>20.799999237060547</v>
      </c>
      <c r="L240">
        <v>20.799999237060547</v>
      </c>
      <c r="M240">
        <v>20.799999237060547</v>
      </c>
      <c r="N240">
        <v>20.800029754638672</v>
      </c>
      <c r="O240">
        <v>20.491588592529297</v>
      </c>
      <c r="P240">
        <v>20.375102996826172</v>
      </c>
      <c r="Q240">
        <v>20.379268646240234</v>
      </c>
      <c r="R240">
        <v>20.400102615356445</v>
      </c>
      <c r="S240">
        <v>20.400102615356445</v>
      </c>
      <c r="T240">
        <v>20.336103439331055</v>
      </c>
      <c r="U240">
        <v>20.418935775756836</v>
      </c>
      <c r="V240">
        <v>20.476352691650391</v>
      </c>
      <c r="W240">
        <v>21.820444107055664</v>
      </c>
      <c r="X240">
        <v>23.000116348266602</v>
      </c>
      <c r="Y240">
        <v>23.000116348266602</v>
      </c>
      <c r="Z240">
        <v>23.639369964599609</v>
      </c>
      <c r="AA240">
        <v>27.15888786315918</v>
      </c>
      <c r="AB240">
        <v>26.298883438110352</v>
      </c>
      <c r="AC240">
        <v>25.722797393798828</v>
      </c>
      <c r="AD240">
        <v>25.293878555297852</v>
      </c>
      <c r="AE240">
        <v>25.702045440673828</v>
      </c>
      <c r="AF240">
        <v>25.58546257019043</v>
      </c>
      <c r="AG240">
        <v>25.516796112060547</v>
      </c>
      <c r="AH240">
        <v>25.400127410888672</v>
      </c>
      <c r="AI240">
        <v>25.319610595703125</v>
      </c>
      <c r="AJ240">
        <v>25.149951934814453</v>
      </c>
      <c r="AK240">
        <v>24.915176391601563</v>
      </c>
      <c r="AL240">
        <v>25.342683792114258</v>
      </c>
      <c r="AM240">
        <v>31.364334106445313</v>
      </c>
      <c r="AN240">
        <v>41.359386444091797</v>
      </c>
      <c r="AO240">
        <v>37.813655853271484</v>
      </c>
      <c r="AP240">
        <v>40.111804962158203</v>
      </c>
      <c r="AQ240">
        <v>44.431900024414063</v>
      </c>
      <c r="AR240">
        <v>42.9600830078125</v>
      </c>
      <c r="AS240">
        <v>41.484615325927734</v>
      </c>
      <c r="AT240">
        <v>40.222415924072266</v>
      </c>
      <c r="AU240">
        <v>40.220130920410156</v>
      </c>
      <c r="AV240">
        <v>37.881984710693359</v>
      </c>
      <c r="AW240">
        <v>34.518180847167969</v>
      </c>
      <c r="AX240">
        <v>33.313301086425781</v>
      </c>
      <c r="AY240">
        <v>34.285774230957031</v>
      </c>
      <c r="AZ240">
        <v>31.685705184936523</v>
      </c>
      <c r="BA240">
        <v>30.491733551025391</v>
      </c>
      <c r="BB240">
        <v>31.083091735839844</v>
      </c>
      <c r="BC240">
        <v>30.725967407226562</v>
      </c>
      <c r="BD240">
        <v>32.479831695556641</v>
      </c>
      <c r="BE240">
        <v>34.247714996337891</v>
      </c>
      <c r="BF240" t="e">
        <v>#N/A</v>
      </c>
    </row>
    <row r="241" spans="1:58" x14ac:dyDescent="0.35">
      <c r="A241" t="s">
        <v>342</v>
      </c>
      <c r="B241" t="e">
        <v>#N/A</v>
      </c>
      <c r="C241" t="e">
        <v>#N/A</v>
      </c>
      <c r="D241" t="e">
        <v>#N/A</v>
      </c>
      <c r="E241" t="e">
        <v>#N/A</v>
      </c>
      <c r="F241" t="e">
        <v>#N/A</v>
      </c>
      <c r="G241" t="e">
        <v>#N/A</v>
      </c>
      <c r="H241" t="e">
        <v>#N/A</v>
      </c>
      <c r="I241" t="e">
        <v>#N/A</v>
      </c>
      <c r="J241" t="e">
        <v>#N/A</v>
      </c>
      <c r="K241" t="e">
        <v>#N/A</v>
      </c>
      <c r="L241" t="e">
        <v>#N/A</v>
      </c>
      <c r="M241" t="e">
        <v>#N/A</v>
      </c>
      <c r="N241" t="e">
        <v>#N/A</v>
      </c>
      <c r="O241" t="e">
        <v>#N/A</v>
      </c>
      <c r="P241" t="e">
        <v>#N/A</v>
      </c>
      <c r="Q241" t="e">
        <v>#N/A</v>
      </c>
      <c r="R241" t="e">
        <v>#N/A</v>
      </c>
      <c r="S241" t="e">
        <v>#N/A</v>
      </c>
      <c r="T241" t="e">
        <v>#N/A</v>
      </c>
      <c r="U241" t="e">
        <v>#N/A</v>
      </c>
      <c r="V241" t="e">
        <v>#N/A</v>
      </c>
      <c r="W241" t="e">
        <v>#N/A</v>
      </c>
      <c r="X241" t="e">
        <v>#N/A</v>
      </c>
      <c r="Y241" t="e">
        <v>#N/A</v>
      </c>
      <c r="Z241" t="e">
        <v>#N/A</v>
      </c>
      <c r="AA241" t="e">
        <v>#N/A</v>
      </c>
      <c r="AB241" t="e">
        <v>#N/A</v>
      </c>
      <c r="AC241" t="e">
        <v>#N/A</v>
      </c>
      <c r="AD241" t="e">
        <v>#N/A</v>
      </c>
      <c r="AE241" t="e">
        <v>#N/A</v>
      </c>
      <c r="AF241" t="e">
        <v>#N/A</v>
      </c>
      <c r="AG241" t="e">
        <v>#N/A</v>
      </c>
      <c r="AH241" t="e">
        <v>#N/A</v>
      </c>
      <c r="AI241" t="e">
        <v>#N/A</v>
      </c>
      <c r="AJ241" t="e">
        <v>#N/A</v>
      </c>
      <c r="AK241" t="e">
        <v>#N/A</v>
      </c>
      <c r="AL241" t="e">
        <v>#N/A</v>
      </c>
      <c r="AM241" t="e">
        <v>#N/A</v>
      </c>
      <c r="AN241" t="e">
        <v>#N/A</v>
      </c>
      <c r="AO241" t="e">
        <v>#N/A</v>
      </c>
      <c r="AP241" t="e">
        <v>#N/A</v>
      </c>
      <c r="AQ241" t="e">
        <v>#N/A</v>
      </c>
      <c r="AR241" t="e">
        <v>#N/A</v>
      </c>
      <c r="AS241" t="e">
        <v>#N/A</v>
      </c>
      <c r="AT241" t="e">
        <v>#N/A</v>
      </c>
      <c r="AU241" t="e">
        <v>#N/A</v>
      </c>
      <c r="AV241" t="e">
        <v>#N/A</v>
      </c>
      <c r="AW241" t="e">
        <v>#N/A</v>
      </c>
      <c r="AX241" t="e">
        <v>#N/A</v>
      </c>
      <c r="AY241" t="e">
        <v>#N/A</v>
      </c>
      <c r="AZ241" t="e">
        <v>#N/A</v>
      </c>
      <c r="BA241" t="e">
        <v>#N/A</v>
      </c>
      <c r="BB241" t="e">
        <v>#N/A</v>
      </c>
      <c r="BC241" t="e">
        <v>#N/A</v>
      </c>
      <c r="BD241" t="e">
        <v>#N/A</v>
      </c>
      <c r="BE241" t="e">
        <v>#N/A</v>
      </c>
      <c r="BF241" t="e">
        <v>#N/A</v>
      </c>
    </row>
    <row r="242" spans="1:58" x14ac:dyDescent="0.35">
      <c r="A242" t="s">
        <v>343</v>
      </c>
      <c r="B242">
        <v>245.19509887695312</v>
      </c>
      <c r="C242">
        <v>245.26010131835937</v>
      </c>
      <c r="D242">
        <v>245.01385498046875</v>
      </c>
      <c r="E242">
        <v>245.016357421875</v>
      </c>
      <c r="F242">
        <v>245.02719116210937</v>
      </c>
      <c r="G242">
        <v>245.06092834472656</v>
      </c>
      <c r="H242">
        <v>245.67843627929687</v>
      </c>
      <c r="I242">
        <v>246.00093078613281</v>
      </c>
      <c r="J242">
        <v>247.564697265625</v>
      </c>
      <c r="K242">
        <v>259.9605712890625</v>
      </c>
      <c r="L242">
        <v>276.40313720703125</v>
      </c>
      <c r="M242">
        <v>275.3564453125</v>
      </c>
      <c r="N242">
        <v>252.02763366699219</v>
      </c>
      <c r="O242">
        <v>222.88919067382812</v>
      </c>
      <c r="P242">
        <v>240.70466613769531</v>
      </c>
      <c r="Q242">
        <v>214.31289672851562</v>
      </c>
      <c r="R242">
        <v>238.95050048828125</v>
      </c>
      <c r="S242">
        <v>245.6796875</v>
      </c>
      <c r="T242">
        <v>225.65585327148437</v>
      </c>
      <c r="U242">
        <v>212.72164916992187</v>
      </c>
      <c r="V242">
        <v>211.27955627441406</v>
      </c>
      <c r="W242">
        <v>271.7314453125</v>
      </c>
      <c r="X242">
        <v>328.60626220703125</v>
      </c>
      <c r="Y242">
        <v>381.0660400390625</v>
      </c>
      <c r="Z242">
        <v>436.9566650390625</v>
      </c>
      <c r="AA242">
        <v>449.26296997070312</v>
      </c>
      <c r="AB242">
        <v>346.305908203125</v>
      </c>
      <c r="AC242">
        <v>300.53656005859375</v>
      </c>
      <c r="AD242">
        <v>297.84820556640625</v>
      </c>
      <c r="AE242">
        <v>319.00830078125</v>
      </c>
      <c r="AF242">
        <v>272.26480102539062</v>
      </c>
      <c r="AG242">
        <v>282.10690307617187</v>
      </c>
      <c r="AH242">
        <v>264.69180297851562</v>
      </c>
      <c r="AI242">
        <v>283.16256713867187</v>
      </c>
      <c r="AJ242">
        <v>555.2047119140625</v>
      </c>
      <c r="AK242">
        <v>499.1484375</v>
      </c>
      <c r="AL242">
        <v>511.55242919921875</v>
      </c>
      <c r="AM242">
        <v>583.66937255859375</v>
      </c>
      <c r="AN242">
        <v>589.9517822265625</v>
      </c>
      <c r="AO242">
        <v>615.69915771484375</v>
      </c>
      <c r="AP242">
        <v>711.97625732421875</v>
      </c>
      <c r="AQ242">
        <v>733.03851318359375</v>
      </c>
      <c r="AR242">
        <v>696.98822021484375</v>
      </c>
      <c r="AS242">
        <v>581.2003173828125</v>
      </c>
      <c r="AT242">
        <v>528.2847900390625</v>
      </c>
      <c r="AU242">
        <v>527.4681396484375</v>
      </c>
      <c r="AV242">
        <v>522.89013671875</v>
      </c>
      <c r="AW242">
        <v>479.26678466796875</v>
      </c>
      <c r="AX242">
        <v>447.80526733398438</v>
      </c>
      <c r="AY242">
        <v>472.186279296875</v>
      </c>
      <c r="AZ242">
        <v>495.27700805664062</v>
      </c>
      <c r="BA242">
        <v>471.86611938476562</v>
      </c>
      <c r="BB242">
        <v>510.52713012695312</v>
      </c>
      <c r="BC242">
        <v>494.0400390625</v>
      </c>
      <c r="BD242">
        <v>494.41494750976563</v>
      </c>
      <c r="BE242">
        <v>591.44952392578125</v>
      </c>
      <c r="BF242" t="e">
        <v>#N/A</v>
      </c>
    </row>
    <row r="243" spans="1:58" x14ac:dyDescent="0.35">
      <c r="A243" t="s">
        <v>344</v>
      </c>
      <c r="B243">
        <v>0.89285701513290405</v>
      </c>
      <c r="C243">
        <v>0.89285701513290405</v>
      </c>
      <c r="D243">
        <v>0.89285701513290405</v>
      </c>
      <c r="E243">
        <v>0.89285701513290405</v>
      </c>
      <c r="F243">
        <v>0.89285701513290405</v>
      </c>
      <c r="G243">
        <v>0.89285701513290405</v>
      </c>
      <c r="H243">
        <v>0.89285701513290405</v>
      </c>
      <c r="I243">
        <v>0.89285701513290405</v>
      </c>
      <c r="J243">
        <v>0.89285701513290405</v>
      </c>
      <c r="K243">
        <v>0.89285701513290405</v>
      </c>
      <c r="L243">
        <v>0.89285701513290405</v>
      </c>
      <c r="M243">
        <v>0.88060784339904785</v>
      </c>
      <c r="N243">
        <v>0.81920057535171509</v>
      </c>
      <c r="O243">
        <v>0.70411390066146851</v>
      </c>
      <c r="P243">
        <v>0.69584524631500244</v>
      </c>
      <c r="Q243">
        <v>0.76390188932418823</v>
      </c>
      <c r="R243">
        <v>0.81831687688827515</v>
      </c>
      <c r="S243">
        <v>0.90186119079589844</v>
      </c>
      <c r="T243">
        <v>0.87369430065155029</v>
      </c>
      <c r="U243">
        <v>0.8946768045425415</v>
      </c>
      <c r="V243">
        <v>0.87827956676483154</v>
      </c>
      <c r="W243">
        <v>0.87024945020675659</v>
      </c>
      <c r="X243">
        <v>0.98590236902236938</v>
      </c>
      <c r="Y243">
        <v>1.1100594997406006</v>
      </c>
      <c r="Z243">
        <v>1.1395648717880249</v>
      </c>
      <c r="AA243">
        <v>1.4319524765014648</v>
      </c>
      <c r="AB243">
        <v>1.4960341453552246</v>
      </c>
      <c r="AC243">
        <v>1.4282373189926147</v>
      </c>
      <c r="AD243">
        <v>1.2749884128570557</v>
      </c>
      <c r="AE243">
        <v>1.261232852935791</v>
      </c>
      <c r="AF243">
        <v>1.2800368070602417</v>
      </c>
      <c r="AG243">
        <v>1.2961145639419556</v>
      </c>
      <c r="AH243">
        <v>1.3471707105636597</v>
      </c>
      <c r="AI243">
        <v>1.3840888738632202</v>
      </c>
      <c r="AJ243">
        <v>1.3202196359634399</v>
      </c>
      <c r="AK243">
        <v>1.2709426879882813</v>
      </c>
      <c r="AL243">
        <v>1.2319743633270264</v>
      </c>
      <c r="AM243">
        <v>1.2635184526443481</v>
      </c>
      <c r="AN243">
        <v>1.4920554161071777</v>
      </c>
      <c r="AO243">
        <v>1.5991324186325073</v>
      </c>
      <c r="AP243">
        <v>1.7585026025772095</v>
      </c>
      <c r="AQ243">
        <v>2.1235742568969727</v>
      </c>
      <c r="AR243">
        <v>2.1951873302459717</v>
      </c>
      <c r="AS243">
        <v>2.1458921432495117</v>
      </c>
      <c r="AT243">
        <v>1.9715627431869507</v>
      </c>
      <c r="AU243">
        <v>1.9430361986160278</v>
      </c>
      <c r="AV243">
        <v>2.0258808135986328</v>
      </c>
      <c r="AW243">
        <v>1.9709336757659912</v>
      </c>
      <c r="AX243">
        <v>1.9424442052841187</v>
      </c>
      <c r="AY243">
        <v>2.0344936847686768</v>
      </c>
      <c r="AZ243">
        <v>1.9059878587722778</v>
      </c>
      <c r="BA243">
        <v>1.7289507389068604</v>
      </c>
      <c r="BB243">
        <v>1.7195069789886475</v>
      </c>
      <c r="BC243">
        <v>1.7737131118774414</v>
      </c>
      <c r="BD243">
        <v>1.8467737436294556</v>
      </c>
      <c r="BE243">
        <v>2.1057631969451904</v>
      </c>
      <c r="BF243" t="e">
        <v>#N/A</v>
      </c>
    </row>
    <row r="244" spans="1:58" x14ac:dyDescent="0.35">
      <c r="A244" t="s">
        <v>345</v>
      </c>
      <c r="B244">
        <v>1.7142900228500366</v>
      </c>
      <c r="C244">
        <v>1.7142900228500366</v>
      </c>
      <c r="D244">
        <v>1.7142900228500366</v>
      </c>
      <c r="E244">
        <v>1.7142900228500366</v>
      </c>
      <c r="F244">
        <v>1.7142900228500366</v>
      </c>
      <c r="G244">
        <v>1.7142900228500366</v>
      </c>
      <c r="H244">
        <v>1.7142900228500366</v>
      </c>
      <c r="I244">
        <v>1.738099217414856</v>
      </c>
      <c r="J244">
        <v>2</v>
      </c>
      <c r="K244">
        <v>2</v>
      </c>
      <c r="L244">
        <v>2</v>
      </c>
      <c r="M244">
        <v>1.9748761653900146</v>
      </c>
      <c r="N244">
        <v>1.9212807416915894</v>
      </c>
      <c r="O244">
        <v>1.9592205286026001</v>
      </c>
      <c r="P244">
        <v>2.0532310009002686</v>
      </c>
      <c r="Q244">
        <v>2.1697976589202881</v>
      </c>
      <c r="R244">
        <v>2.4357864856719971</v>
      </c>
      <c r="S244">
        <v>2.4000000953674316</v>
      </c>
      <c r="T244">
        <v>2.4000000953674316</v>
      </c>
      <c r="U244">
        <v>2.4000000953674316</v>
      </c>
      <c r="V244">
        <v>2.4000000953674316</v>
      </c>
      <c r="W244">
        <v>2.4000000953674316</v>
      </c>
      <c r="X244">
        <v>2.4000000953674316</v>
      </c>
      <c r="Y244">
        <v>2.4000000953674316</v>
      </c>
      <c r="Z244">
        <v>2.4000000953674316</v>
      </c>
      <c r="AA244">
        <v>2.4500000476837158</v>
      </c>
      <c r="AB244">
        <v>3.5999999046325684</v>
      </c>
      <c r="AC244">
        <v>3.5999999046325684</v>
      </c>
      <c r="AD244">
        <v>3.84375</v>
      </c>
      <c r="AE244">
        <v>4.25</v>
      </c>
      <c r="AF244">
        <v>4.25</v>
      </c>
      <c r="AG244">
        <v>4.25</v>
      </c>
      <c r="AH244">
        <v>4.25</v>
      </c>
      <c r="AI244">
        <v>5.3510966300964355</v>
      </c>
      <c r="AJ244">
        <v>5.924929141998291</v>
      </c>
      <c r="AK244">
        <v>5.9477958679199219</v>
      </c>
      <c r="AL244">
        <v>6.00506591796875</v>
      </c>
      <c r="AM244">
        <v>6.251678466796875</v>
      </c>
      <c r="AN244">
        <v>6.2983074188232422</v>
      </c>
      <c r="AO244">
        <v>6.2989001274108887</v>
      </c>
      <c r="AP244">
        <v>6.2997965812683105</v>
      </c>
      <c r="AQ244">
        <v>6.2332167625427246</v>
      </c>
      <c r="AR244">
        <v>6.2486834526062012</v>
      </c>
      <c r="AS244">
        <v>6.295100212097168</v>
      </c>
      <c r="AT244">
        <v>6.2989916801452637</v>
      </c>
      <c r="AU244">
        <v>6.299558162689209</v>
      </c>
      <c r="AV244">
        <v>6.3122835159301758</v>
      </c>
      <c r="AW244">
        <v>6.328033447265625</v>
      </c>
      <c r="AX244">
        <v>6.289433479309082</v>
      </c>
      <c r="AY244">
        <v>6.3249082565307617</v>
      </c>
      <c r="AZ244">
        <v>6.3755083084106445</v>
      </c>
      <c r="BA244">
        <v>6.4093008041381836</v>
      </c>
      <c r="BB244">
        <v>6.4296026229858398</v>
      </c>
      <c r="BC244">
        <v>6.442629337310791</v>
      </c>
      <c r="BD244">
        <v>6.4090948104858398</v>
      </c>
      <c r="BE244">
        <v>6.3774418830871582</v>
      </c>
      <c r="BF244" t="e">
        <v>#N/A</v>
      </c>
    </row>
    <row r="245" spans="1:58" x14ac:dyDescent="0.35">
      <c r="A245" t="s">
        <v>346</v>
      </c>
      <c r="B245">
        <v>0.41999998688697815</v>
      </c>
      <c r="C245">
        <v>0.41999998688697815</v>
      </c>
      <c r="D245">
        <v>0.41999998688697815</v>
      </c>
      <c r="E245">
        <v>0.41999998688697815</v>
      </c>
      <c r="F245">
        <v>0.44624999165534973</v>
      </c>
      <c r="G245">
        <v>0.52499997615814209</v>
      </c>
      <c r="H245">
        <v>0.52499997615814209</v>
      </c>
      <c r="I245">
        <v>0.52499997615814209</v>
      </c>
      <c r="J245">
        <v>0.52499997615814209</v>
      </c>
      <c r="K245">
        <v>0.52499997615814209</v>
      </c>
      <c r="L245">
        <v>0.52499997615814209</v>
      </c>
      <c r="M245">
        <v>0.52291667461395264</v>
      </c>
      <c r="N245">
        <v>0.47708332538604736</v>
      </c>
      <c r="O245">
        <v>0.42159584164619446</v>
      </c>
      <c r="P245">
        <v>0.43650832772254944</v>
      </c>
      <c r="Q245">
        <v>0.40226665139198303</v>
      </c>
      <c r="R245">
        <v>0.42877501249313354</v>
      </c>
      <c r="S245">
        <v>0.42895001173019409</v>
      </c>
      <c r="T245">
        <v>0.41617083549499512</v>
      </c>
      <c r="U245">
        <v>0.40646249055862427</v>
      </c>
      <c r="V245">
        <v>0.40495416522026062</v>
      </c>
      <c r="W245">
        <v>0.49380415678024292</v>
      </c>
      <c r="X245">
        <v>0.59068751335144043</v>
      </c>
      <c r="Y245">
        <v>0.67876666784286499</v>
      </c>
      <c r="Z245">
        <v>0.77683335542678833</v>
      </c>
      <c r="AA245">
        <v>0.83449584245681763</v>
      </c>
      <c r="AB245">
        <v>0.79402917623519897</v>
      </c>
      <c r="AC245">
        <v>0.82866251468658447</v>
      </c>
      <c r="AD245">
        <v>0.85780417919158936</v>
      </c>
      <c r="AE245">
        <v>0.94932085275650024</v>
      </c>
      <c r="AF245">
        <v>0.87833333015441895</v>
      </c>
      <c r="AG245">
        <v>0.92462080717086792</v>
      </c>
      <c r="AH245">
        <v>0.8844333291053772</v>
      </c>
      <c r="AI245">
        <v>1.0037416219711304</v>
      </c>
      <c r="AJ245">
        <v>1.0115541219711304</v>
      </c>
      <c r="AK245">
        <v>0.94574999809265137</v>
      </c>
      <c r="AL245">
        <v>0.97340834140777588</v>
      </c>
      <c r="AM245">
        <v>1.1059082746505737</v>
      </c>
      <c r="AN245">
        <v>1.1387250423431396</v>
      </c>
      <c r="AO245">
        <v>1.1862250566482544</v>
      </c>
      <c r="AP245">
        <v>1.3706833124160767</v>
      </c>
      <c r="AQ245">
        <v>1.438712477684021</v>
      </c>
      <c r="AR245">
        <v>1.4217333793640137</v>
      </c>
      <c r="AS245">
        <v>1.2884583473205566</v>
      </c>
      <c r="AT245">
        <v>1.2454667091369629</v>
      </c>
      <c r="AU245">
        <v>1.2974333763122559</v>
      </c>
      <c r="AV245">
        <v>1.3310250043869019</v>
      </c>
      <c r="AW245">
        <v>1.2813583612442017</v>
      </c>
      <c r="AX245">
        <v>1.2321416139602661</v>
      </c>
      <c r="AY245">
        <v>1.3502750396728516</v>
      </c>
      <c r="AZ245">
        <v>1.431399941444397</v>
      </c>
      <c r="BA245">
        <v>1.4077833890914917</v>
      </c>
      <c r="BB245">
        <v>1.5618916749954224</v>
      </c>
      <c r="BC245">
        <v>1.6246583461761475</v>
      </c>
      <c r="BD245">
        <v>1.6976749897003174</v>
      </c>
      <c r="BE245">
        <v>1.9616249799728394</v>
      </c>
      <c r="BF245" t="e">
        <v>#N/A</v>
      </c>
    </row>
    <row r="246" spans="1:58" x14ac:dyDescent="0.35">
      <c r="A246" t="s">
        <v>347</v>
      </c>
      <c r="B246">
        <v>9.016916919790674E-6</v>
      </c>
      <c r="C246">
        <v>9.0200001068296842E-6</v>
      </c>
      <c r="D246">
        <v>9.0200001068296842E-6</v>
      </c>
      <c r="E246">
        <v>9.0200001068296842E-6</v>
      </c>
      <c r="F246">
        <v>9.0391667981748469E-6</v>
      </c>
      <c r="G246">
        <v>9.0399998953216709E-6</v>
      </c>
      <c r="H246">
        <v>9.0399998953216709E-6</v>
      </c>
      <c r="I246">
        <v>9.0399998953216709E-6</v>
      </c>
      <c r="J246">
        <v>9.0399998953216709E-6</v>
      </c>
      <c r="K246">
        <v>9.0399998953216709E-6</v>
      </c>
      <c r="L246">
        <v>1.132849956775317E-5</v>
      </c>
      <c r="M246">
        <v>1.4866666788293514E-5</v>
      </c>
      <c r="N246">
        <v>1.4150000424706377E-5</v>
      </c>
      <c r="O246">
        <v>1.4150000424706377E-5</v>
      </c>
      <c r="P246">
        <v>1.3927083273301832E-5</v>
      </c>
      <c r="Q246">
        <v>1.4442083738686051E-5</v>
      </c>
      <c r="R246">
        <v>1.6053083527367562E-5</v>
      </c>
      <c r="S246">
        <v>1.8002250726567581E-5</v>
      </c>
      <c r="T246">
        <v>2.4282166123157367E-5</v>
      </c>
      <c r="U246">
        <v>3.1077499443199486E-5</v>
      </c>
      <c r="V246">
        <v>7.603808626299724E-5</v>
      </c>
      <c r="W246">
        <v>1.1121858551632613E-4</v>
      </c>
      <c r="X246">
        <v>1.6255342052318156E-4</v>
      </c>
      <c r="Y246">
        <v>2.2545708634424955E-4</v>
      </c>
      <c r="Z246">
        <v>3.6667782114818692E-4</v>
      </c>
      <c r="AA246">
        <v>5.2198307821527123E-4</v>
      </c>
      <c r="AB246">
        <v>6.7451177164912224E-4</v>
      </c>
      <c r="AC246">
        <v>8.5721415234729648E-4</v>
      </c>
      <c r="AD246">
        <v>1.4223458711057901E-3</v>
      </c>
      <c r="AE246">
        <v>2.1216792520135641E-3</v>
      </c>
      <c r="AF246">
        <v>2.6086417492479086E-3</v>
      </c>
      <c r="AG246">
        <v>4.1718157008290291E-3</v>
      </c>
      <c r="AH246">
        <v>6.8724234588444233E-3</v>
      </c>
      <c r="AI246">
        <v>1.0984628461301327E-2</v>
      </c>
      <c r="AJ246">
        <v>2.9608676210045815E-2</v>
      </c>
      <c r="AK246">
        <v>4.5845061540603638E-2</v>
      </c>
      <c r="AL246">
        <v>8.1404894590377808E-2</v>
      </c>
      <c r="AM246">
        <v>0.15186500549316406</v>
      </c>
      <c r="AN246">
        <v>0.26072424650192261</v>
      </c>
      <c r="AO246">
        <v>0.41878291964530945</v>
      </c>
      <c r="AP246">
        <v>0.62521851062774658</v>
      </c>
      <c r="AQ246">
        <v>1.2255880832672119</v>
      </c>
      <c r="AR246">
        <v>1.5072264671325684</v>
      </c>
      <c r="AS246">
        <v>1.5008852481842041</v>
      </c>
      <c r="AT246">
        <v>1.4255372285842896</v>
      </c>
      <c r="AU246">
        <v>1.3435831069946289</v>
      </c>
      <c r="AV246">
        <v>1.4284534454345703</v>
      </c>
      <c r="AW246">
        <v>1.3029309511184692</v>
      </c>
      <c r="AX246">
        <v>1.3015216588973999</v>
      </c>
      <c r="AY246">
        <v>1.5499597787857056</v>
      </c>
      <c r="AZ246">
        <v>1.5028486251831055</v>
      </c>
      <c r="BA246">
        <v>1.6749545335769653</v>
      </c>
      <c r="BB246">
        <v>1.7960009574890137</v>
      </c>
      <c r="BC246">
        <v>1.9037683010101318</v>
      </c>
      <c r="BD246">
        <v>2.188542366027832</v>
      </c>
      <c r="BE246">
        <v>2.7200086116790771</v>
      </c>
      <c r="BF246" t="e">
        <v>#N/A</v>
      </c>
    </row>
    <row r="247" spans="1:58" x14ac:dyDescent="0.35">
      <c r="A247" t="s">
        <v>348</v>
      </c>
      <c r="B247" t="e">
        <v>#N/A</v>
      </c>
      <c r="C247" t="e">
        <v>#N/A</v>
      </c>
      <c r="D247" t="e">
        <v>#N/A</v>
      </c>
      <c r="E247" t="e">
        <v>#N/A</v>
      </c>
      <c r="F247" t="e">
        <v>#N/A</v>
      </c>
      <c r="G247" t="e">
        <v>#N/A</v>
      </c>
      <c r="H247" t="e">
        <v>#N/A</v>
      </c>
      <c r="I247" t="e">
        <v>#N/A</v>
      </c>
      <c r="J247" t="e">
        <v>#N/A</v>
      </c>
      <c r="K247" t="e">
        <v>#N/A</v>
      </c>
      <c r="L247" t="e">
        <v>#N/A</v>
      </c>
      <c r="M247" t="e">
        <v>#N/A</v>
      </c>
      <c r="N247" t="e">
        <v>#N/A</v>
      </c>
      <c r="O247" t="e">
        <v>#N/A</v>
      </c>
      <c r="P247" t="e">
        <v>#N/A</v>
      </c>
      <c r="Q247" t="e">
        <v>#N/A</v>
      </c>
      <c r="R247" t="e">
        <v>#N/A</v>
      </c>
      <c r="S247" t="e">
        <v>#N/A</v>
      </c>
      <c r="T247" t="e">
        <v>#N/A</v>
      </c>
      <c r="U247" t="e">
        <v>#N/A</v>
      </c>
      <c r="V247" t="e">
        <v>#N/A</v>
      </c>
      <c r="W247" t="e">
        <v>#N/A</v>
      </c>
      <c r="X247" t="e">
        <v>#N/A</v>
      </c>
      <c r="Y247" t="e">
        <v>#N/A</v>
      </c>
      <c r="Z247" t="e">
        <v>#N/A</v>
      </c>
      <c r="AA247" t="e">
        <v>#N/A</v>
      </c>
      <c r="AB247" t="e">
        <v>#N/A</v>
      </c>
      <c r="AC247" t="e">
        <v>#N/A</v>
      </c>
      <c r="AD247" t="e">
        <v>#N/A</v>
      </c>
      <c r="AE247" t="e">
        <v>#N/A</v>
      </c>
      <c r="AF247" t="e">
        <v>#N/A</v>
      </c>
      <c r="AG247" t="e">
        <v>#N/A</v>
      </c>
      <c r="AH247" t="e">
        <v>#N/A</v>
      </c>
      <c r="AI247" t="e">
        <v>#N/A</v>
      </c>
      <c r="AJ247">
        <v>19.198333740234375</v>
      </c>
      <c r="AK247">
        <v>110.91666412353516</v>
      </c>
      <c r="AL247">
        <v>3257.666748046875</v>
      </c>
      <c r="AM247">
        <v>4143.41650390625</v>
      </c>
      <c r="AN247">
        <v>4890.16650390625</v>
      </c>
      <c r="AO247">
        <v>5200</v>
      </c>
      <c r="AP247">
        <v>5200</v>
      </c>
      <c r="AQ247">
        <v>5200</v>
      </c>
      <c r="AR247" t="e">
        <v>#N/A</v>
      </c>
      <c r="AS247" t="e">
        <v>#N/A</v>
      </c>
      <c r="AT247" t="e">
        <v>#N/A</v>
      </c>
      <c r="AU247" t="e">
        <v>#N/A</v>
      </c>
      <c r="AV247" t="e">
        <v>#N/A</v>
      </c>
      <c r="AW247" t="e">
        <v>#N/A</v>
      </c>
      <c r="AX247" t="e">
        <v>#N/A</v>
      </c>
      <c r="AY247" t="e">
        <v>#N/A</v>
      </c>
      <c r="AZ247" t="e">
        <v>#N/A</v>
      </c>
      <c r="BA247" t="e">
        <v>#N/A</v>
      </c>
      <c r="BB247" t="e">
        <v>#N/A</v>
      </c>
      <c r="BC247" t="e">
        <v>#N/A</v>
      </c>
      <c r="BD247" t="e">
        <v>#N/A</v>
      </c>
      <c r="BE247" t="e">
        <v>#N/A</v>
      </c>
      <c r="BF247" t="e">
        <v>#N/A</v>
      </c>
    </row>
    <row r="248" spans="1:58" x14ac:dyDescent="0.35">
      <c r="A248" t="s">
        <v>349</v>
      </c>
      <c r="B248" t="e">
        <v>#N/A</v>
      </c>
      <c r="C248" t="e">
        <v>#N/A</v>
      </c>
      <c r="D248" t="e">
        <v>#N/A</v>
      </c>
      <c r="E248" t="e">
        <v>#N/A</v>
      </c>
      <c r="F248" t="e">
        <v>#N/A</v>
      </c>
      <c r="G248" t="e">
        <v>#N/A</v>
      </c>
      <c r="H248" t="e">
        <v>#N/A</v>
      </c>
      <c r="I248" t="e">
        <v>#N/A</v>
      </c>
      <c r="J248" t="e">
        <v>#N/A</v>
      </c>
      <c r="K248" t="e">
        <v>#N/A</v>
      </c>
      <c r="L248" t="e">
        <v>#N/A</v>
      </c>
      <c r="M248" t="e">
        <v>#N/A</v>
      </c>
      <c r="N248" t="e">
        <v>#N/A</v>
      </c>
      <c r="O248" t="e">
        <v>#N/A</v>
      </c>
      <c r="P248" t="e">
        <v>#N/A</v>
      </c>
      <c r="Q248" t="e">
        <v>#N/A</v>
      </c>
      <c r="R248" t="e">
        <v>#N/A</v>
      </c>
      <c r="S248" t="e">
        <v>#N/A</v>
      </c>
      <c r="T248" t="e">
        <v>#N/A</v>
      </c>
      <c r="U248" t="e">
        <v>#N/A</v>
      </c>
      <c r="V248" t="e">
        <v>#N/A</v>
      </c>
      <c r="W248" t="e">
        <v>#N/A</v>
      </c>
      <c r="X248" t="e">
        <v>#N/A</v>
      </c>
      <c r="Y248" t="e">
        <v>#N/A</v>
      </c>
      <c r="Z248" t="e">
        <v>#N/A</v>
      </c>
      <c r="AA248" t="e">
        <v>#N/A</v>
      </c>
      <c r="AB248" t="e">
        <v>#N/A</v>
      </c>
      <c r="AC248" t="e">
        <v>#N/A</v>
      </c>
      <c r="AD248" t="e">
        <v>#N/A</v>
      </c>
      <c r="AE248" t="e">
        <v>#N/A</v>
      </c>
      <c r="AF248" t="e">
        <v>#N/A</v>
      </c>
      <c r="AG248" t="e">
        <v>#N/A</v>
      </c>
      <c r="AH248" t="e">
        <v>#N/A</v>
      </c>
      <c r="AI248" t="e">
        <v>#N/A</v>
      </c>
      <c r="AJ248" t="e">
        <v>#N/A</v>
      </c>
      <c r="AK248" t="e">
        <v>#N/A</v>
      </c>
      <c r="AL248" t="e">
        <v>#N/A</v>
      </c>
      <c r="AM248" t="e">
        <v>#N/A</v>
      </c>
      <c r="AN248" t="e">
        <v>#N/A</v>
      </c>
      <c r="AO248" t="e">
        <v>#N/A</v>
      </c>
      <c r="AP248" t="e">
        <v>#N/A</v>
      </c>
      <c r="AQ248" t="e">
        <v>#N/A</v>
      </c>
      <c r="AR248" t="e">
        <v>#N/A</v>
      </c>
      <c r="AS248" t="e">
        <v>#N/A</v>
      </c>
      <c r="AT248" t="e">
        <v>#N/A</v>
      </c>
      <c r="AU248" t="e">
        <v>#N/A</v>
      </c>
      <c r="AV248" t="e">
        <v>#N/A</v>
      </c>
      <c r="AW248" t="e">
        <v>#N/A</v>
      </c>
      <c r="AX248" t="e">
        <v>#N/A</v>
      </c>
      <c r="AY248" t="e">
        <v>#N/A</v>
      </c>
      <c r="AZ248" t="e">
        <v>#N/A</v>
      </c>
      <c r="BA248" t="e">
        <v>#N/A</v>
      </c>
      <c r="BB248" t="e">
        <v>#N/A</v>
      </c>
      <c r="BC248" t="e">
        <v>#N/A</v>
      </c>
      <c r="BD248" t="e">
        <v>#N/A</v>
      </c>
      <c r="BE248" t="e">
        <v>#N/A</v>
      </c>
      <c r="BF248" t="e">
        <v>#N/A</v>
      </c>
    </row>
    <row r="249" spans="1:58" x14ac:dyDescent="0.35">
      <c r="A249" t="s">
        <v>350</v>
      </c>
      <c r="B249" t="e">
        <v>#N/A</v>
      </c>
      <c r="C249" t="e">
        <v>#N/A</v>
      </c>
      <c r="D249" t="e">
        <v>#N/A</v>
      </c>
      <c r="E249" t="e">
        <v>#N/A</v>
      </c>
      <c r="F249" t="e">
        <v>#N/A</v>
      </c>
      <c r="G249" t="e">
        <v>#N/A</v>
      </c>
      <c r="H249" t="e">
        <v>#N/A</v>
      </c>
      <c r="I249" t="e">
        <v>#N/A</v>
      </c>
      <c r="J249" t="e">
        <v>#N/A</v>
      </c>
      <c r="K249" t="e">
        <v>#N/A</v>
      </c>
      <c r="L249" t="e">
        <v>#N/A</v>
      </c>
      <c r="M249" t="e">
        <v>#N/A</v>
      </c>
      <c r="N249" t="e">
        <v>#N/A</v>
      </c>
      <c r="O249" t="e">
        <v>#N/A</v>
      </c>
      <c r="P249" t="e">
        <v>#N/A</v>
      </c>
      <c r="Q249" t="e">
        <v>#N/A</v>
      </c>
      <c r="R249" t="e">
        <v>#N/A</v>
      </c>
      <c r="S249" t="e">
        <v>#N/A</v>
      </c>
      <c r="T249" t="e">
        <v>#N/A</v>
      </c>
      <c r="U249" t="e">
        <v>#N/A</v>
      </c>
      <c r="V249" t="e">
        <v>#N/A</v>
      </c>
      <c r="W249" t="e">
        <v>#N/A</v>
      </c>
      <c r="X249" t="e">
        <v>#N/A</v>
      </c>
      <c r="Y249" t="e">
        <v>#N/A</v>
      </c>
      <c r="Z249" t="e">
        <v>#N/A</v>
      </c>
      <c r="AA249" t="e">
        <v>#N/A</v>
      </c>
      <c r="AB249" t="e">
        <v>#N/A</v>
      </c>
      <c r="AC249" t="e">
        <v>#N/A</v>
      </c>
      <c r="AD249" t="e">
        <v>#N/A</v>
      </c>
      <c r="AE249" t="e">
        <v>#N/A</v>
      </c>
      <c r="AF249" t="e">
        <v>#N/A</v>
      </c>
      <c r="AG249" t="e">
        <v>#N/A</v>
      </c>
      <c r="AH249" t="e">
        <v>#N/A</v>
      </c>
      <c r="AI249" t="e">
        <v>#N/A</v>
      </c>
      <c r="AJ249" t="e">
        <v>#N/A</v>
      </c>
      <c r="AK249" t="e">
        <v>#N/A</v>
      </c>
      <c r="AL249" t="e">
        <v>#N/A</v>
      </c>
      <c r="AM249" t="e">
        <v>#N/A</v>
      </c>
      <c r="AN249" t="e">
        <v>#N/A</v>
      </c>
      <c r="AO249" t="e">
        <v>#N/A</v>
      </c>
      <c r="AP249" t="e">
        <v>#N/A</v>
      </c>
      <c r="AQ249" t="e">
        <v>#N/A</v>
      </c>
      <c r="AR249" t="e">
        <v>#N/A</v>
      </c>
      <c r="AS249" t="e">
        <v>#N/A</v>
      </c>
      <c r="AT249" t="e">
        <v>#N/A</v>
      </c>
      <c r="AU249" t="e">
        <v>#N/A</v>
      </c>
      <c r="AV249" t="e">
        <v>#N/A</v>
      </c>
      <c r="AW249" t="e">
        <v>#N/A</v>
      </c>
      <c r="AX249" t="e">
        <v>#N/A</v>
      </c>
      <c r="AY249" t="e">
        <v>#N/A</v>
      </c>
      <c r="AZ249" t="e">
        <v>#N/A</v>
      </c>
      <c r="BA249" t="e">
        <v>#N/A</v>
      </c>
      <c r="BB249" t="e">
        <v>#N/A</v>
      </c>
      <c r="BC249" t="e">
        <v>#N/A</v>
      </c>
      <c r="BD249" t="e">
        <v>#N/A</v>
      </c>
      <c r="BE249" t="e">
        <v>#N/A</v>
      </c>
      <c r="BF249" t="e">
        <v>#N/A</v>
      </c>
    </row>
    <row r="250" spans="1:58" x14ac:dyDescent="0.35">
      <c r="A250" t="s">
        <v>351</v>
      </c>
      <c r="B250">
        <v>7.1429997682571411E-2</v>
      </c>
      <c r="C250">
        <v>7.1429997682571411E-2</v>
      </c>
      <c r="D250">
        <v>7.1429997682571411E-2</v>
      </c>
      <c r="E250">
        <v>7.1429997682571411E-2</v>
      </c>
      <c r="F250">
        <v>7.1429997682571411E-2</v>
      </c>
      <c r="G250">
        <v>7.1429997682571411E-2</v>
      </c>
      <c r="H250">
        <v>7.1429997682571411E-2</v>
      </c>
      <c r="I250">
        <v>7.1429997682571411E-2</v>
      </c>
      <c r="J250">
        <v>7.1429997682571411E-2</v>
      </c>
      <c r="K250">
        <v>7.1429997682571411E-2</v>
      </c>
      <c r="L250">
        <v>7.1429997682571411E-2</v>
      </c>
      <c r="M250">
        <v>7.1429997682571411E-2</v>
      </c>
      <c r="N250">
        <v>7.1429997682571411E-2</v>
      </c>
      <c r="O250">
        <v>7.0214502513408661E-2</v>
      </c>
      <c r="P250">
        <v>7.1359500288963318E-2</v>
      </c>
      <c r="Q250">
        <v>7.4219249188899994E-2</v>
      </c>
      <c r="R250">
        <v>8.2661665976047516E-2</v>
      </c>
      <c r="S250">
        <v>8.2589998841285706E-2</v>
      </c>
      <c r="T250">
        <v>7.7356666326522827E-2</v>
      </c>
      <c r="U250">
        <v>7.4828334152698517E-2</v>
      </c>
      <c r="V250">
        <v>7.4170000851154327E-2</v>
      </c>
      <c r="W250">
        <v>0.50052332878112793</v>
      </c>
      <c r="X250">
        <v>0.94046664237976074</v>
      </c>
      <c r="Y250">
        <v>1.5386250019073486</v>
      </c>
      <c r="Z250">
        <v>3.5970249176025391</v>
      </c>
      <c r="AA250">
        <v>6.7202000617980957</v>
      </c>
      <c r="AB250">
        <v>14</v>
      </c>
      <c r="AC250">
        <v>42.841266632080078</v>
      </c>
      <c r="AD250">
        <v>106.13583374023437</v>
      </c>
      <c r="AE250">
        <v>223.09161376953125</v>
      </c>
      <c r="AF250">
        <v>428.85467529296875</v>
      </c>
      <c r="AG250">
        <v>734.0098876953125</v>
      </c>
      <c r="AH250">
        <v>1133.8343505859375</v>
      </c>
      <c r="AI250">
        <v>1195.0167236328125</v>
      </c>
      <c r="AJ250">
        <v>979.4454345703125</v>
      </c>
      <c r="AK250">
        <v>968.91668701171875</v>
      </c>
      <c r="AL250">
        <v>1046.084716796875</v>
      </c>
      <c r="AM250">
        <v>1083.0086669921875</v>
      </c>
      <c r="AN250">
        <v>1240.3057861328125</v>
      </c>
      <c r="AO250">
        <v>1454.8271484375</v>
      </c>
      <c r="AP250">
        <v>1644.475341796875</v>
      </c>
      <c r="AQ250">
        <v>1755.65869140625</v>
      </c>
      <c r="AR250">
        <v>1797.550537109375</v>
      </c>
      <c r="AS250">
        <v>1963.7200927734375</v>
      </c>
      <c r="AT250">
        <v>1810.3046875</v>
      </c>
      <c r="AU250">
        <v>1780.665771484375</v>
      </c>
      <c r="AV250">
        <v>1831.453369140625</v>
      </c>
      <c r="AW250">
        <v>1723.4918212890625</v>
      </c>
      <c r="AX250">
        <v>1720.44384765625</v>
      </c>
      <c r="AY250">
        <v>2030.488037109375</v>
      </c>
      <c r="AZ250">
        <v>2177.5576171875</v>
      </c>
      <c r="BA250">
        <v>2522.746337890625</v>
      </c>
      <c r="BB250">
        <v>2504.56298828125</v>
      </c>
      <c r="BC250">
        <v>2586.8896484375</v>
      </c>
      <c r="BD250">
        <v>2599.78857421875</v>
      </c>
      <c r="BE250">
        <v>3240.6455078125</v>
      </c>
      <c r="BF250" t="e">
        <v>#N/A</v>
      </c>
    </row>
    <row r="251" spans="1:58" x14ac:dyDescent="0.35">
      <c r="A251" t="s">
        <v>352</v>
      </c>
      <c r="B251" t="e">
        <v>#N/A</v>
      </c>
      <c r="C251" t="e">
        <v>#N/A</v>
      </c>
      <c r="D251" t="e">
        <v>#N/A</v>
      </c>
      <c r="E251" t="e">
        <v>#N/A</v>
      </c>
      <c r="F251" t="e">
        <v>#N/A</v>
      </c>
      <c r="G251" t="e">
        <v>#N/A</v>
      </c>
      <c r="H251" t="e">
        <v>#N/A</v>
      </c>
      <c r="I251" t="e">
        <v>#N/A</v>
      </c>
      <c r="J251" t="e">
        <v>#N/A</v>
      </c>
      <c r="K251" t="e">
        <v>#N/A</v>
      </c>
      <c r="L251" t="e">
        <v>#N/A</v>
      </c>
      <c r="M251" t="e">
        <v>#N/A</v>
      </c>
      <c r="N251" t="e">
        <v>#N/A</v>
      </c>
      <c r="O251" t="e">
        <v>#N/A</v>
      </c>
      <c r="P251" t="e">
        <v>#N/A</v>
      </c>
      <c r="Q251" t="e">
        <v>#N/A</v>
      </c>
      <c r="R251" t="e">
        <v>#N/A</v>
      </c>
      <c r="S251" t="e">
        <v>#N/A</v>
      </c>
      <c r="T251" t="e">
        <v>#N/A</v>
      </c>
      <c r="U251" t="e">
        <v>#N/A</v>
      </c>
      <c r="V251" t="e">
        <v>#N/A</v>
      </c>
      <c r="W251" t="e">
        <v>#N/A</v>
      </c>
      <c r="X251" t="e">
        <v>#N/A</v>
      </c>
      <c r="Y251" t="e">
        <v>#N/A</v>
      </c>
      <c r="Z251" t="e">
        <v>#N/A</v>
      </c>
      <c r="AA251" t="e">
        <v>#N/A</v>
      </c>
      <c r="AB251" t="e">
        <v>#N/A</v>
      </c>
      <c r="AC251" t="e">
        <v>#N/A</v>
      </c>
      <c r="AD251" t="e">
        <v>#N/A</v>
      </c>
      <c r="AE251" t="e">
        <v>#N/A</v>
      </c>
      <c r="AF251" t="e">
        <v>#N/A</v>
      </c>
      <c r="AG251" t="e">
        <v>#N/A</v>
      </c>
      <c r="AH251" t="e">
        <v>#N/A</v>
      </c>
      <c r="AI251">
        <v>4.5324999839067459E-2</v>
      </c>
      <c r="AJ251">
        <v>0.3275141716003418</v>
      </c>
      <c r="AK251">
        <v>1.4730750322341919</v>
      </c>
      <c r="AL251">
        <v>1.8294686079025269</v>
      </c>
      <c r="AM251">
        <v>1.8616583347320557</v>
      </c>
      <c r="AN251">
        <v>2.4495415687561035</v>
      </c>
      <c r="AO251">
        <v>4.1304416656494141</v>
      </c>
      <c r="AP251">
        <v>5.4402332305908203</v>
      </c>
      <c r="AQ251">
        <v>5.3721585273742676</v>
      </c>
      <c r="AR251">
        <v>5.326624870300293</v>
      </c>
      <c r="AS251">
        <v>5.3326883316040039</v>
      </c>
      <c r="AT251">
        <v>5.3191804885864258</v>
      </c>
      <c r="AU251">
        <v>5.1247291564941406</v>
      </c>
      <c r="AV251">
        <v>5.0500001907348633</v>
      </c>
      <c r="AW251">
        <v>5.0500001907348633</v>
      </c>
      <c r="AX251">
        <v>5.2672214508056641</v>
      </c>
      <c r="AY251">
        <v>7.7912402153015137</v>
      </c>
      <c r="AZ251">
        <v>7.9356393814086914</v>
      </c>
      <c r="BA251">
        <v>7.9675626754760742</v>
      </c>
      <c r="BB251">
        <v>7.9910292625427246</v>
      </c>
      <c r="BC251">
        <v>7.9930000305175781</v>
      </c>
      <c r="BD251">
        <v>11.886659622192383</v>
      </c>
      <c r="BE251">
        <v>21.844697952270508</v>
      </c>
      <c r="BF251" t="e">
        <v>#N/A</v>
      </c>
    </row>
    <row r="252" spans="1:58" x14ac:dyDescent="0.35">
      <c r="A252" t="s">
        <v>34</v>
      </c>
      <c r="B252" t="e">
        <v>#N/A</v>
      </c>
      <c r="C252" t="e">
        <v>#N/A</v>
      </c>
      <c r="D252" t="e">
        <v>#N/A</v>
      </c>
      <c r="E252" t="e">
        <v>#N/A</v>
      </c>
      <c r="F252" t="e">
        <v>#N/A</v>
      </c>
      <c r="G252" t="e">
        <v>#N/A</v>
      </c>
      <c r="H252">
        <v>4.7618999481201172</v>
      </c>
      <c r="I252">
        <v>4.7618999481201172</v>
      </c>
      <c r="J252">
        <v>4.7618999481201172</v>
      </c>
      <c r="K252">
        <v>4.7618999481201172</v>
      </c>
      <c r="L252">
        <v>4.7618999481201172</v>
      </c>
      <c r="M252">
        <v>4.7479629516601563</v>
      </c>
      <c r="N252">
        <v>4.3859777450561523</v>
      </c>
      <c r="O252">
        <v>3.9962713718414307</v>
      </c>
      <c r="P252">
        <v>3.9590451717376709</v>
      </c>
      <c r="Q252">
        <v>3.9612851142883301</v>
      </c>
      <c r="R252">
        <v>3.9530725479125977</v>
      </c>
      <c r="S252">
        <v>3.903247594833374</v>
      </c>
      <c r="T252">
        <v>3.8712108135223389</v>
      </c>
      <c r="U252">
        <v>3.8156757354736328</v>
      </c>
      <c r="V252">
        <v>3.7073650360107422</v>
      </c>
      <c r="W252">
        <v>3.6710000038146973</v>
      </c>
      <c r="X252">
        <v>3.6710000038146973</v>
      </c>
      <c r="Y252">
        <v>3.6710000038146973</v>
      </c>
      <c r="Z252">
        <v>3.6710000038146973</v>
      </c>
      <c r="AA252">
        <v>3.6710000038146973</v>
      </c>
      <c r="AB252">
        <v>3.6710000038146973</v>
      </c>
      <c r="AC252">
        <v>3.6710000038146973</v>
      </c>
      <c r="AD252">
        <v>3.6710000038146973</v>
      </c>
      <c r="AE252">
        <v>3.6710000038146973</v>
      </c>
      <c r="AF252">
        <v>3.6710000038146973</v>
      </c>
      <c r="AG252">
        <v>3.6710000038146973</v>
      </c>
      <c r="AH252">
        <v>3.6710000038146973</v>
      </c>
      <c r="AI252">
        <v>3.6710000038146973</v>
      </c>
      <c r="AJ252">
        <v>3.6710000038146973</v>
      </c>
      <c r="AK252">
        <v>3.6710000038146973</v>
      </c>
      <c r="AL252">
        <v>3.6710000038146973</v>
      </c>
      <c r="AM252">
        <v>3.6711249351501465</v>
      </c>
      <c r="AN252">
        <v>3.6724998950958252</v>
      </c>
      <c r="AO252">
        <v>3.6724998950958252</v>
      </c>
      <c r="AP252">
        <v>3.6724998950958252</v>
      </c>
      <c r="AQ252">
        <v>3.6724998950958252</v>
      </c>
      <c r="AR252">
        <v>3.6724998950958252</v>
      </c>
      <c r="AS252">
        <v>3.6724998950958252</v>
      </c>
      <c r="AT252">
        <v>3.6724998950958252</v>
      </c>
      <c r="AU252">
        <v>3.6724998950958252</v>
      </c>
      <c r="AV252">
        <v>3.6724998950958252</v>
      </c>
      <c r="AW252">
        <v>3.6724998950958252</v>
      </c>
      <c r="AX252">
        <v>3.6724998950958252</v>
      </c>
      <c r="AY252">
        <v>3.6724998950958252</v>
      </c>
      <c r="AZ252">
        <v>3.6724998950958252</v>
      </c>
      <c r="BA252">
        <v>3.6724998950958252</v>
      </c>
      <c r="BB252">
        <v>3.6724998950958252</v>
      </c>
      <c r="BC252">
        <v>3.6724998950958252</v>
      </c>
      <c r="BD252">
        <v>3.6724998950958252</v>
      </c>
      <c r="BE252">
        <v>3.6724998950958252</v>
      </c>
      <c r="BF252" t="e">
        <v>#N/A</v>
      </c>
    </row>
    <row r="253" spans="1:58" x14ac:dyDescent="0.35">
      <c r="A253" t="s">
        <v>353</v>
      </c>
      <c r="B253">
        <v>0.35714298486709595</v>
      </c>
      <c r="C253">
        <v>0.35714298486709595</v>
      </c>
      <c r="D253">
        <v>0.35714298486709595</v>
      </c>
      <c r="E253">
        <v>0.35714298486709595</v>
      </c>
      <c r="F253">
        <v>0.35714298486709595</v>
      </c>
      <c r="G253">
        <v>0.35714298486709595</v>
      </c>
      <c r="H253">
        <v>0.35714298486709595</v>
      </c>
      <c r="I253">
        <v>0.36210334300994873</v>
      </c>
      <c r="J253">
        <v>0.41666698455810547</v>
      </c>
      <c r="K253">
        <v>0.41666698455810547</v>
      </c>
      <c r="L253">
        <v>0.41666698455810547</v>
      </c>
      <c r="M253">
        <v>0.41092023253440857</v>
      </c>
      <c r="N253">
        <v>0.40039047598838806</v>
      </c>
      <c r="O253">
        <v>0.40817093849182129</v>
      </c>
      <c r="P253">
        <v>0.42775642871856689</v>
      </c>
      <c r="Q253">
        <v>0.45204117894172668</v>
      </c>
      <c r="R253">
        <v>0.55650985240936279</v>
      </c>
      <c r="S253">
        <v>0.5732719898223877</v>
      </c>
      <c r="T253">
        <v>0.52150458097457886</v>
      </c>
      <c r="U253">
        <v>0.47218117117881775</v>
      </c>
      <c r="V253">
        <v>0.43029499053955078</v>
      </c>
      <c r="W253">
        <v>0.49764132499694824</v>
      </c>
      <c r="X253">
        <v>0.57244682312011719</v>
      </c>
      <c r="Y253">
        <v>0.65972459316253662</v>
      </c>
      <c r="Z253">
        <v>0.75180667638778687</v>
      </c>
      <c r="AA253">
        <v>0.77924597263336182</v>
      </c>
      <c r="AB253">
        <v>0.68219733238220215</v>
      </c>
      <c r="AC253">
        <v>0.61192649602890015</v>
      </c>
      <c r="AD253">
        <v>0.56217014789581299</v>
      </c>
      <c r="AE253">
        <v>0.61117273569107056</v>
      </c>
      <c r="AF253">
        <v>0.56317716836929321</v>
      </c>
      <c r="AG253">
        <v>0.56701534986495972</v>
      </c>
      <c r="AH253">
        <v>0.56977415084838867</v>
      </c>
      <c r="AI253">
        <v>0.66675657033920288</v>
      </c>
      <c r="AJ253">
        <v>0.65342658758163452</v>
      </c>
      <c r="AK253">
        <v>0.63366812467575073</v>
      </c>
      <c r="AL253">
        <v>0.64095824956893921</v>
      </c>
      <c r="AM253">
        <v>0.61083608865737915</v>
      </c>
      <c r="AN253">
        <v>0.60382360219955444</v>
      </c>
      <c r="AO253">
        <v>0.61805683374404907</v>
      </c>
      <c r="AP253">
        <v>0.6609308123588562</v>
      </c>
      <c r="AQ253">
        <v>0.69465500116348267</v>
      </c>
      <c r="AR253">
        <v>0.66722333431243896</v>
      </c>
      <c r="AS253">
        <v>0.61247247457504272</v>
      </c>
      <c r="AT253">
        <v>0.54618000984191895</v>
      </c>
      <c r="AU253">
        <v>0.54999834299087524</v>
      </c>
      <c r="AV253">
        <v>0.54348665475845337</v>
      </c>
      <c r="AW253">
        <v>0.49977165460586548</v>
      </c>
      <c r="AX253">
        <v>0.54396623373031616</v>
      </c>
      <c r="AY253">
        <v>0.64191925525665283</v>
      </c>
      <c r="AZ253">
        <v>0.64717936515808105</v>
      </c>
      <c r="BA253">
        <v>0.62414085865020752</v>
      </c>
      <c r="BB253">
        <v>0.63304698467254639</v>
      </c>
      <c r="BC253">
        <v>0.63966059684753418</v>
      </c>
      <c r="BD253">
        <v>0.60772961378097534</v>
      </c>
      <c r="BE253">
        <v>0.65454548597335815</v>
      </c>
      <c r="BF253" t="e">
        <v>#N/A</v>
      </c>
    </row>
    <row r="254" spans="1:58" x14ac:dyDescent="0.35">
      <c r="A254" t="s">
        <v>354</v>
      </c>
      <c r="B254">
        <v>1</v>
      </c>
      <c r="C254">
        <v>1</v>
      </c>
      <c r="D254">
        <v>1</v>
      </c>
      <c r="E254">
        <v>1</v>
      </c>
      <c r="F254">
        <v>1</v>
      </c>
      <c r="G254">
        <v>1</v>
      </c>
      <c r="H254">
        <v>1</v>
      </c>
      <c r="I254">
        <v>1</v>
      </c>
      <c r="J254">
        <v>1</v>
      </c>
      <c r="K254">
        <v>1</v>
      </c>
      <c r="L254">
        <v>1</v>
      </c>
      <c r="M254">
        <v>1</v>
      </c>
      <c r="N254">
        <v>1</v>
      </c>
      <c r="O254">
        <v>1</v>
      </c>
      <c r="P254">
        <v>1</v>
      </c>
      <c r="Q254">
        <v>1</v>
      </c>
      <c r="R254">
        <v>1</v>
      </c>
      <c r="S254">
        <v>1</v>
      </c>
      <c r="T254">
        <v>1</v>
      </c>
      <c r="U254">
        <v>1</v>
      </c>
      <c r="V254">
        <v>1</v>
      </c>
      <c r="W254">
        <v>1</v>
      </c>
      <c r="X254">
        <v>1</v>
      </c>
      <c r="Y254">
        <v>1</v>
      </c>
      <c r="Z254">
        <v>1</v>
      </c>
      <c r="AA254">
        <v>1</v>
      </c>
      <c r="AB254">
        <v>1</v>
      </c>
      <c r="AC254">
        <v>1</v>
      </c>
      <c r="AD254">
        <v>1</v>
      </c>
      <c r="AE254">
        <v>1</v>
      </c>
      <c r="AF254">
        <v>1</v>
      </c>
      <c r="AG254">
        <v>1</v>
      </c>
      <c r="AH254">
        <v>1</v>
      </c>
      <c r="AI254">
        <v>1</v>
      </c>
      <c r="AJ254">
        <v>1</v>
      </c>
      <c r="AK254">
        <v>1</v>
      </c>
      <c r="AL254">
        <v>1</v>
      </c>
      <c r="AM254">
        <v>1</v>
      </c>
      <c r="AN254">
        <v>1</v>
      </c>
      <c r="AO254">
        <v>1</v>
      </c>
      <c r="AP254">
        <v>1</v>
      </c>
      <c r="AQ254">
        <v>1</v>
      </c>
      <c r="AR254">
        <v>1</v>
      </c>
      <c r="AS254">
        <v>1</v>
      </c>
      <c r="AT254">
        <v>1</v>
      </c>
      <c r="AU254">
        <v>1</v>
      </c>
      <c r="AV254">
        <v>1</v>
      </c>
      <c r="AW254">
        <v>1</v>
      </c>
      <c r="AX254">
        <v>1</v>
      </c>
      <c r="AY254">
        <v>1</v>
      </c>
      <c r="AZ254">
        <v>1</v>
      </c>
      <c r="BA254">
        <v>1</v>
      </c>
      <c r="BB254">
        <v>1</v>
      </c>
      <c r="BC254">
        <v>1</v>
      </c>
      <c r="BD254">
        <v>1</v>
      </c>
      <c r="BE254">
        <v>1</v>
      </c>
      <c r="BF254" t="e">
        <v>#N/A</v>
      </c>
    </row>
    <row r="255" spans="1:58" x14ac:dyDescent="0.35">
      <c r="A255" t="s">
        <v>19</v>
      </c>
      <c r="B255" t="e">
        <v>#N/A</v>
      </c>
      <c r="C255" t="e">
        <v>#N/A</v>
      </c>
      <c r="D255" t="e">
        <v>#N/A</v>
      </c>
      <c r="E255" t="e">
        <v>#N/A</v>
      </c>
      <c r="F255" t="e">
        <v>#N/A</v>
      </c>
      <c r="G255" t="e">
        <v>#N/A</v>
      </c>
      <c r="H255" t="e">
        <v>#N/A</v>
      </c>
      <c r="I255" t="e">
        <v>#N/A</v>
      </c>
      <c r="J255" t="e">
        <v>#N/A</v>
      </c>
      <c r="K255" t="e">
        <v>#N/A</v>
      </c>
      <c r="L255" t="e">
        <v>#N/A</v>
      </c>
      <c r="M255" t="e">
        <v>#N/A</v>
      </c>
      <c r="N255" t="e">
        <v>#N/A</v>
      </c>
      <c r="O255" t="e">
        <v>#N/A</v>
      </c>
      <c r="P255" t="e">
        <v>#N/A</v>
      </c>
      <c r="Q255" t="e">
        <v>#N/A</v>
      </c>
      <c r="R255" t="e">
        <v>#N/A</v>
      </c>
      <c r="S255" t="e">
        <v>#N/A</v>
      </c>
      <c r="T255" t="e">
        <v>#N/A</v>
      </c>
      <c r="U255" t="e">
        <v>#N/A</v>
      </c>
      <c r="V255" t="e">
        <v>#N/A</v>
      </c>
      <c r="W255" t="e">
        <v>#N/A</v>
      </c>
      <c r="X255" t="e">
        <v>#N/A</v>
      </c>
      <c r="Y255" t="e">
        <v>#N/A</v>
      </c>
      <c r="Z255" t="e">
        <v>#N/A</v>
      </c>
      <c r="AA255" t="e">
        <v>#N/A</v>
      </c>
      <c r="AB255" t="e">
        <v>#N/A</v>
      </c>
      <c r="AC255" t="e">
        <v>#N/A</v>
      </c>
      <c r="AD255" t="e">
        <v>#N/A</v>
      </c>
      <c r="AE255" t="e">
        <v>#N/A</v>
      </c>
      <c r="AF255" t="e">
        <v>#N/A</v>
      </c>
      <c r="AG255" t="e">
        <v>#N/A</v>
      </c>
      <c r="AH255" t="e">
        <v>#N/A</v>
      </c>
      <c r="AI255" t="e">
        <v>#N/A</v>
      </c>
      <c r="AJ255" t="e">
        <v>#N/A</v>
      </c>
      <c r="AK255" t="e">
        <v>#N/A</v>
      </c>
      <c r="AL255" t="e">
        <v>#N/A</v>
      </c>
      <c r="AM255" t="e">
        <v>#N/A</v>
      </c>
      <c r="AN255" t="e">
        <v>#N/A</v>
      </c>
      <c r="AO255" t="e">
        <v>#N/A</v>
      </c>
      <c r="AP255" t="e">
        <v>#N/A</v>
      </c>
      <c r="AQ255" t="e">
        <v>#N/A</v>
      </c>
      <c r="AR255" t="e">
        <v>#N/A</v>
      </c>
      <c r="AS255" t="e">
        <v>#N/A</v>
      </c>
      <c r="AT255" t="e">
        <v>#N/A</v>
      </c>
      <c r="AU255" t="e">
        <v>#N/A</v>
      </c>
      <c r="AV255" t="e">
        <v>#N/A</v>
      </c>
      <c r="AW255" t="e">
        <v>#N/A</v>
      </c>
      <c r="AX255" t="e">
        <v>#N/A</v>
      </c>
      <c r="AY255" t="e">
        <v>#N/A</v>
      </c>
      <c r="AZ255" t="e">
        <v>#N/A</v>
      </c>
      <c r="BA255" t="e">
        <v>#N/A</v>
      </c>
      <c r="BB255" t="e">
        <v>#N/A</v>
      </c>
      <c r="BC255" t="e">
        <v>#N/A</v>
      </c>
      <c r="BD255" t="e">
        <v>#N/A</v>
      </c>
      <c r="BE255" t="e">
        <v>#N/A</v>
      </c>
      <c r="BF255" t="e">
        <v>#N/A</v>
      </c>
    </row>
    <row r="256" spans="1:58" x14ac:dyDescent="0.35">
      <c r="A256" t="s">
        <v>355</v>
      </c>
      <c r="B256">
        <v>1.1296666343696415E-5</v>
      </c>
      <c r="C256">
        <v>1.1009166883013677E-5</v>
      </c>
      <c r="D256">
        <v>1.0980000297422521E-5</v>
      </c>
      <c r="E256">
        <v>1.4647500393039081E-5</v>
      </c>
      <c r="F256">
        <v>1.6411666365456767E-5</v>
      </c>
      <c r="G256">
        <v>2.9035832994850352E-5</v>
      </c>
      <c r="H256">
        <v>5.3891668358119205E-5</v>
      </c>
      <c r="I256">
        <v>1.0496249888092279E-4</v>
      </c>
      <c r="J256">
        <v>2.3185416648630053E-4</v>
      </c>
      <c r="K256">
        <v>2.4799999664537609E-4</v>
      </c>
      <c r="L256">
        <v>2.4799999664537609E-4</v>
      </c>
      <c r="M256">
        <v>2.4799999664537609E-4</v>
      </c>
      <c r="N256">
        <v>5.3082581143826246E-4</v>
      </c>
      <c r="O256">
        <v>8.5715082241222262E-4</v>
      </c>
      <c r="P256">
        <v>1.1821325169876218E-3</v>
      </c>
      <c r="Q256">
        <v>2.2358333226293325E-3</v>
      </c>
      <c r="R256">
        <v>3.3024998847395182E-3</v>
      </c>
      <c r="S256">
        <v>4.6466668136417866E-3</v>
      </c>
      <c r="T256">
        <v>6.0233334079384804E-3</v>
      </c>
      <c r="U256">
        <v>7.8383330255746841E-3</v>
      </c>
      <c r="V256">
        <v>9.0725002810359001E-3</v>
      </c>
      <c r="W256">
        <v>1.0793332941830158E-2</v>
      </c>
      <c r="X256">
        <v>1.3853332959115505E-2</v>
      </c>
      <c r="Y256">
        <v>3.4375831484794617E-2</v>
      </c>
      <c r="Z256">
        <v>5.589333176612854E-2</v>
      </c>
      <c r="AA256">
        <v>0.1011558324098587</v>
      </c>
      <c r="AB256">
        <v>0.15143416821956635</v>
      </c>
      <c r="AC256">
        <v>0.22552166879177094</v>
      </c>
      <c r="AD256">
        <v>0.35850751399993896</v>
      </c>
      <c r="AE256">
        <v>0.62117832899093628</v>
      </c>
      <c r="AF256">
        <v>1.1694841384887695</v>
      </c>
      <c r="AG256">
        <v>2.0176632404327393</v>
      </c>
      <c r="AH256">
        <v>3.0248117446899414</v>
      </c>
      <c r="AI256">
        <v>3.941091775894165</v>
      </c>
      <c r="AJ256">
        <v>5.0439167022705078</v>
      </c>
      <c r="AK256">
        <v>6.3489999771118164</v>
      </c>
      <c r="AL256">
        <v>7.9718332290649414</v>
      </c>
      <c r="AM256">
        <v>9.44183349609375</v>
      </c>
      <c r="AN256">
        <v>10.471916198730469</v>
      </c>
      <c r="AO256">
        <v>11.339300155639648</v>
      </c>
      <c r="AP256">
        <v>12.099591255187988</v>
      </c>
      <c r="AQ256">
        <v>13.319116592407227</v>
      </c>
      <c r="AR256">
        <v>21.256967544555664</v>
      </c>
      <c r="AS256">
        <v>28.208683013916016</v>
      </c>
      <c r="AT256">
        <v>28.703733444213867</v>
      </c>
      <c r="AU256">
        <v>24.478599548339844</v>
      </c>
      <c r="AV256">
        <v>24.073358535766602</v>
      </c>
      <c r="AW256">
        <v>23.471025466918945</v>
      </c>
      <c r="AX256">
        <v>20.949316024780273</v>
      </c>
      <c r="AY256">
        <v>22.567983627319336</v>
      </c>
      <c r="AZ256">
        <v>20.059274673461914</v>
      </c>
      <c r="BA256">
        <v>19.314208984375</v>
      </c>
      <c r="BB256">
        <v>20.310575485229492</v>
      </c>
      <c r="BC256">
        <v>20.481607437133789</v>
      </c>
      <c r="BD256">
        <v>23.246025085449219</v>
      </c>
      <c r="BE256">
        <v>27.327365875244141</v>
      </c>
      <c r="BF256" t="e">
        <v>#N/A</v>
      </c>
    </row>
    <row r="257" spans="1:58" x14ac:dyDescent="0.35">
      <c r="A257" t="s">
        <v>356</v>
      </c>
      <c r="B257" t="e">
        <v>#N/A</v>
      </c>
      <c r="C257" t="e">
        <v>#N/A</v>
      </c>
      <c r="D257" t="e">
        <v>#N/A</v>
      </c>
      <c r="E257" t="e">
        <v>#N/A</v>
      </c>
      <c r="F257" t="e">
        <v>#N/A</v>
      </c>
      <c r="G257" t="e">
        <v>#N/A</v>
      </c>
      <c r="H257" t="e">
        <v>#N/A</v>
      </c>
      <c r="I257" t="e">
        <v>#N/A</v>
      </c>
      <c r="J257" t="e">
        <v>#N/A</v>
      </c>
      <c r="K257" t="e">
        <v>#N/A</v>
      </c>
      <c r="L257" t="e">
        <v>#N/A</v>
      </c>
      <c r="M257" t="e">
        <v>#N/A</v>
      </c>
      <c r="N257" t="e">
        <v>#N/A</v>
      </c>
      <c r="O257" t="e">
        <v>#N/A</v>
      </c>
      <c r="P257" t="e">
        <v>#N/A</v>
      </c>
      <c r="Q257" t="e">
        <v>#N/A</v>
      </c>
      <c r="R257" t="e">
        <v>#N/A</v>
      </c>
      <c r="S257" t="e">
        <v>#N/A</v>
      </c>
      <c r="T257" t="e">
        <v>#N/A</v>
      </c>
      <c r="U257" t="e">
        <v>#N/A</v>
      </c>
      <c r="V257" t="e">
        <v>#N/A</v>
      </c>
      <c r="W257" t="e">
        <v>#N/A</v>
      </c>
      <c r="X257" t="e">
        <v>#N/A</v>
      </c>
      <c r="Y257" t="e">
        <v>#N/A</v>
      </c>
      <c r="Z257" t="e">
        <v>#N/A</v>
      </c>
      <c r="AA257" t="e">
        <v>#N/A</v>
      </c>
      <c r="AB257" t="e">
        <v>#N/A</v>
      </c>
      <c r="AC257" t="e">
        <v>#N/A</v>
      </c>
      <c r="AD257" t="e">
        <v>#N/A</v>
      </c>
      <c r="AE257" t="e">
        <v>#N/A</v>
      </c>
      <c r="AF257" t="e">
        <v>#N/A</v>
      </c>
      <c r="AG257" t="e">
        <v>#N/A</v>
      </c>
      <c r="AH257" t="e">
        <v>#N/A</v>
      </c>
      <c r="AI257" t="e">
        <v>#N/A</v>
      </c>
      <c r="AJ257" t="e">
        <v>#N/A</v>
      </c>
      <c r="AK257">
        <v>29.774999618530273</v>
      </c>
      <c r="AL257">
        <v>40.066665649414063</v>
      </c>
      <c r="AM257">
        <v>62.916667938232422</v>
      </c>
      <c r="AN257">
        <v>94.491668701171875</v>
      </c>
      <c r="AO257">
        <v>124.625</v>
      </c>
      <c r="AP257">
        <v>236.60833740234375</v>
      </c>
      <c r="AQ257" t="e">
        <v>#N/A</v>
      </c>
      <c r="AR257" t="e">
        <v>#N/A</v>
      </c>
      <c r="AS257" t="e">
        <v>#N/A</v>
      </c>
      <c r="AT257" t="e">
        <v>#N/A</v>
      </c>
      <c r="AU257" t="e">
        <v>#N/A</v>
      </c>
      <c r="AV257" t="e">
        <v>#N/A</v>
      </c>
      <c r="AW257" t="e">
        <v>#N/A</v>
      </c>
      <c r="AX257" t="e">
        <v>#N/A</v>
      </c>
      <c r="AY257" t="e">
        <v>#N/A</v>
      </c>
      <c r="AZ257" t="e">
        <v>#N/A</v>
      </c>
      <c r="BA257" t="e">
        <v>#N/A</v>
      </c>
      <c r="BB257" t="e">
        <v>#N/A</v>
      </c>
      <c r="BC257" t="e">
        <v>#N/A</v>
      </c>
      <c r="BD257" t="e">
        <v>#N/A</v>
      </c>
      <c r="BE257" t="e">
        <v>#N/A</v>
      </c>
      <c r="BF257" t="e">
        <v>#N/A</v>
      </c>
    </row>
    <row r="258" spans="1:58" x14ac:dyDescent="0.35">
      <c r="A258" t="s">
        <v>357</v>
      </c>
      <c r="B258">
        <v>89.764999389648437</v>
      </c>
      <c r="C258">
        <v>89.764999389648437</v>
      </c>
      <c r="D258">
        <v>89.764999389648437</v>
      </c>
      <c r="E258">
        <v>89.764999389648437</v>
      </c>
      <c r="F258">
        <v>89.764999389648437</v>
      </c>
      <c r="G258">
        <v>89.764999389648437</v>
      </c>
      <c r="H258">
        <v>89.764999389648437</v>
      </c>
      <c r="I258">
        <v>89.764999389648437</v>
      </c>
      <c r="J258">
        <v>89.764999389648437</v>
      </c>
      <c r="K258">
        <v>94.44000244140625</v>
      </c>
      <c r="L258">
        <v>100.98500061035156</v>
      </c>
      <c r="M258">
        <v>100.689453125</v>
      </c>
      <c r="N258">
        <v>81.610908508300781</v>
      </c>
      <c r="O258">
        <v>72.044715881347656</v>
      </c>
      <c r="P258">
        <v>77.803230285644531</v>
      </c>
      <c r="Q258">
        <v>69.272590637207031</v>
      </c>
      <c r="R258">
        <v>77.236228942871094</v>
      </c>
      <c r="S258">
        <v>79.41131591796875</v>
      </c>
      <c r="T258">
        <v>72.938987731933594</v>
      </c>
      <c r="U258">
        <v>68.758247375488281</v>
      </c>
      <c r="V258">
        <v>68.292121887207031</v>
      </c>
      <c r="W258">
        <v>87.825927734375</v>
      </c>
      <c r="X258">
        <v>96.207496643066406</v>
      </c>
      <c r="Y258">
        <v>99.367660522460938</v>
      </c>
      <c r="Z258">
        <v>99.233329772949219</v>
      </c>
      <c r="AA258">
        <v>106.03166961669922</v>
      </c>
      <c r="AB258">
        <v>106.07583618164062</v>
      </c>
      <c r="AC258">
        <v>109.84916687011719</v>
      </c>
      <c r="AD258">
        <v>104.42583465576172</v>
      </c>
      <c r="AE258">
        <v>116.04166412353516</v>
      </c>
      <c r="AF258">
        <v>117.06124877929687</v>
      </c>
      <c r="AG258">
        <v>111.67500305175781</v>
      </c>
      <c r="AH258">
        <v>113.39167022705078</v>
      </c>
      <c r="AI258">
        <v>121.58083343505859</v>
      </c>
      <c r="AJ258">
        <v>116.40499877929687</v>
      </c>
      <c r="AK258">
        <v>112.11166381835937</v>
      </c>
      <c r="AL258">
        <v>111.71916961669922</v>
      </c>
      <c r="AM258">
        <v>115.87333679199219</v>
      </c>
      <c r="AN258">
        <v>127.51750183105469</v>
      </c>
      <c r="AO258">
        <v>129.07499694824219</v>
      </c>
      <c r="AP258">
        <v>137.64332580566406</v>
      </c>
      <c r="AQ258">
        <v>145.3125</v>
      </c>
      <c r="AR258">
        <v>139.19833374023437</v>
      </c>
      <c r="AS258">
        <v>122.18916320800781</v>
      </c>
      <c r="AT258">
        <v>111.79000091552734</v>
      </c>
      <c r="AU258">
        <v>109.24583435058594</v>
      </c>
      <c r="AV258">
        <v>110.64083099365234</v>
      </c>
      <c r="AW258">
        <v>102.4375</v>
      </c>
      <c r="AX258">
        <v>101.33416748046875</v>
      </c>
      <c r="AY258">
        <v>106.74083709716797</v>
      </c>
      <c r="AZ258">
        <v>96.905830383300781</v>
      </c>
      <c r="BA258">
        <v>89.469169616699219</v>
      </c>
      <c r="BB258">
        <v>92.637496948242188</v>
      </c>
      <c r="BC258">
        <v>94.542503356933594</v>
      </c>
      <c r="BD258">
        <v>97.071662902832031</v>
      </c>
      <c r="BE258">
        <v>108.98916625976562</v>
      </c>
      <c r="BF258" t="e">
        <v>#N/A</v>
      </c>
    </row>
    <row r="259" spans="1:58" x14ac:dyDescent="0.35">
      <c r="A259" t="s">
        <v>358</v>
      </c>
      <c r="B259">
        <v>3.3495833873748779</v>
      </c>
      <c r="C259">
        <v>3.3498332500457764</v>
      </c>
      <c r="D259">
        <v>3.3496665954589844</v>
      </c>
      <c r="E259">
        <v>3.3496665954589844</v>
      </c>
      <c r="F259">
        <v>4.3500000610947609E-3</v>
      </c>
      <c r="G259">
        <v>4.3999999761581421E-3</v>
      </c>
      <c r="H259">
        <v>4.3999999761581421E-3</v>
      </c>
      <c r="I259">
        <v>4.3999999761581421E-3</v>
      </c>
      <c r="J259">
        <v>4.3999999761581421E-3</v>
      </c>
      <c r="K259">
        <v>4.3999999761581421E-3</v>
      </c>
      <c r="L259">
        <v>4.3999999761581421E-3</v>
      </c>
      <c r="M259">
        <v>4.3999999761581421E-3</v>
      </c>
      <c r="N259">
        <v>4.3000001460313797E-3</v>
      </c>
      <c r="O259">
        <v>4.3000001460313797E-3</v>
      </c>
      <c r="P259">
        <v>4.3000001460313797E-3</v>
      </c>
      <c r="Q259">
        <v>4.3000001460313797E-3</v>
      </c>
      <c r="R259">
        <v>4.3000001460313797E-3</v>
      </c>
      <c r="S259">
        <v>4.3000001460313797E-3</v>
      </c>
      <c r="T259">
        <v>4.3000001460313797E-3</v>
      </c>
      <c r="U259">
        <v>4.3000001460313797E-3</v>
      </c>
      <c r="V259">
        <v>4.3000001460313797E-3</v>
      </c>
      <c r="W259">
        <v>4.3000001460313797E-3</v>
      </c>
      <c r="X259">
        <v>4.3000001460313797E-3</v>
      </c>
      <c r="Y259">
        <v>4.3000001460313797E-3</v>
      </c>
      <c r="Z259">
        <v>7.0166666992008686E-3</v>
      </c>
      <c r="AA259">
        <v>7.4999998323619366E-3</v>
      </c>
      <c r="AB259">
        <v>8.0833332613110542E-3</v>
      </c>
      <c r="AC259">
        <v>1.4499999582767487E-2</v>
      </c>
      <c r="AD259">
        <v>1.4499999582767487E-2</v>
      </c>
      <c r="AE259">
        <v>3.4691665321588516E-2</v>
      </c>
      <c r="AF259">
        <v>4.6891666948795319E-2</v>
      </c>
      <c r="AG259">
        <v>5.6825000792741776E-2</v>
      </c>
      <c r="AH259">
        <v>6.8383336067199707E-2</v>
      </c>
      <c r="AI259">
        <v>9.0841665863990784E-2</v>
      </c>
      <c r="AJ259">
        <v>0.1468583345413208</v>
      </c>
      <c r="AK259">
        <v>0.17684166133403778</v>
      </c>
      <c r="AL259">
        <v>0.41734999418258667</v>
      </c>
      <c r="AM259">
        <v>0.48863333463668823</v>
      </c>
      <c r="AN259">
        <v>0.54756665229797363</v>
      </c>
      <c r="AO259">
        <v>0.6057249903678894</v>
      </c>
      <c r="AP259">
        <v>0.67996668815612793</v>
      </c>
      <c r="AQ259">
        <v>0.72365832328796387</v>
      </c>
      <c r="AR259">
        <v>1.1609499454498291</v>
      </c>
      <c r="AS259">
        <v>1.6069583892822266</v>
      </c>
      <c r="AT259">
        <v>1.8913333415985107</v>
      </c>
      <c r="AU259">
        <v>2.0897500514984131</v>
      </c>
      <c r="AV259">
        <v>2.1470000743865967</v>
      </c>
      <c r="AW259">
        <v>2.1470000743865967</v>
      </c>
      <c r="AX259">
        <v>2.1470000743865967</v>
      </c>
      <c r="AY259">
        <v>2.1470000743865967</v>
      </c>
      <c r="AZ259">
        <v>2.5820603370666504</v>
      </c>
      <c r="BA259">
        <v>4.2892999649047852</v>
      </c>
      <c r="BB259">
        <v>4.2892999649047852</v>
      </c>
      <c r="BC259">
        <v>6.0479617118835449</v>
      </c>
      <c r="BD259">
        <v>6.2842001914978027</v>
      </c>
      <c r="BE259">
        <v>6.2842001914978027</v>
      </c>
      <c r="BF259" t="e">
        <v>#N/A</v>
      </c>
    </row>
    <row r="260" spans="1:58" x14ac:dyDescent="0.35">
      <c r="A260" t="s">
        <v>359</v>
      </c>
      <c r="B260" t="e">
        <v>#N/A</v>
      </c>
      <c r="C260" t="e">
        <v>#N/A</v>
      </c>
      <c r="D260" t="e">
        <v>#N/A</v>
      </c>
      <c r="E260" t="e">
        <v>#N/A</v>
      </c>
      <c r="F260" t="e">
        <v>#N/A</v>
      </c>
      <c r="G260" t="e">
        <v>#N/A</v>
      </c>
      <c r="H260" t="e">
        <v>#N/A</v>
      </c>
      <c r="I260" t="e">
        <v>#N/A</v>
      </c>
      <c r="J260" t="e">
        <v>#N/A</v>
      </c>
      <c r="K260" t="e">
        <v>#N/A</v>
      </c>
      <c r="L260" t="e">
        <v>#N/A</v>
      </c>
      <c r="M260" t="e">
        <v>#N/A</v>
      </c>
      <c r="N260" t="e">
        <v>#N/A</v>
      </c>
      <c r="O260" t="e">
        <v>#N/A</v>
      </c>
      <c r="P260" t="e">
        <v>#N/A</v>
      </c>
      <c r="Q260" t="e">
        <v>#N/A</v>
      </c>
      <c r="R260" t="e">
        <v>#N/A</v>
      </c>
      <c r="S260" t="e">
        <v>#N/A</v>
      </c>
      <c r="T260" t="e">
        <v>#N/A</v>
      </c>
      <c r="U260" t="e">
        <v>#N/A</v>
      </c>
      <c r="V260" t="e">
        <v>#N/A</v>
      </c>
      <c r="W260" t="e">
        <v>#N/A</v>
      </c>
      <c r="X260" t="e">
        <v>#N/A</v>
      </c>
      <c r="Y260">
        <v>1.0017709732055664</v>
      </c>
      <c r="Z260" t="e">
        <v>#N/A</v>
      </c>
      <c r="AA260" t="e">
        <v>#N/A</v>
      </c>
      <c r="AB260">
        <v>22.744434356689453</v>
      </c>
      <c r="AC260">
        <v>78.291397094726563</v>
      </c>
      <c r="AD260">
        <v>606.51824951171875</v>
      </c>
      <c r="AE260">
        <v>4463.94580078125</v>
      </c>
      <c r="AF260">
        <v>6482.7958984375</v>
      </c>
      <c r="AG260">
        <v>10037.03515625</v>
      </c>
      <c r="AH260">
        <v>11202.19140625</v>
      </c>
      <c r="AI260">
        <v>10640.9580078125</v>
      </c>
      <c r="AJ260">
        <v>10965.6669921875</v>
      </c>
      <c r="AK260">
        <v>11038.25</v>
      </c>
      <c r="AL260">
        <v>11032.5830078125</v>
      </c>
      <c r="AM260">
        <v>11683.3330078125</v>
      </c>
      <c r="AN260">
        <v>13268</v>
      </c>
      <c r="AO260">
        <v>13943.1669921875</v>
      </c>
      <c r="AP260">
        <v>14167.75</v>
      </c>
      <c r="AQ260">
        <v>14725.1669921875</v>
      </c>
      <c r="AR260">
        <v>15279.5</v>
      </c>
      <c r="AS260">
        <v>15509.5830078125</v>
      </c>
      <c r="AT260">
        <v>15746</v>
      </c>
      <c r="AU260">
        <v>15858.9169921875</v>
      </c>
      <c r="AV260">
        <v>15994.25</v>
      </c>
      <c r="AW260">
        <v>16105.125</v>
      </c>
      <c r="AX260">
        <v>16302.25</v>
      </c>
      <c r="AY260">
        <v>17065.083984375</v>
      </c>
      <c r="AZ260">
        <v>18612.916015625</v>
      </c>
      <c r="BA260">
        <v>20509.75</v>
      </c>
      <c r="BB260">
        <v>20828</v>
      </c>
      <c r="BC260">
        <v>20933.416015625</v>
      </c>
      <c r="BD260">
        <v>21148</v>
      </c>
      <c r="BE260">
        <v>21697.568359375</v>
      </c>
      <c r="BF260" t="e">
        <v>#N/A</v>
      </c>
    </row>
    <row r="261" spans="1:58" x14ac:dyDescent="0.35">
      <c r="A261" t="s">
        <v>360</v>
      </c>
      <c r="B261" t="e">
        <v>#N/A</v>
      </c>
      <c r="C261" t="e">
        <v>#N/A</v>
      </c>
      <c r="D261" t="e">
        <v>#N/A</v>
      </c>
      <c r="E261" t="e">
        <v>#N/A</v>
      </c>
      <c r="F261" t="e">
        <v>#N/A</v>
      </c>
      <c r="G261" t="e">
        <v>#N/A</v>
      </c>
      <c r="H261" t="e">
        <v>#N/A</v>
      </c>
      <c r="I261" t="e">
        <v>#N/A</v>
      </c>
      <c r="J261" t="e">
        <v>#N/A</v>
      </c>
      <c r="K261" t="e">
        <v>#N/A</v>
      </c>
      <c r="L261" t="e">
        <v>#N/A</v>
      </c>
      <c r="M261" t="e">
        <v>#N/A</v>
      </c>
      <c r="N261" t="e">
        <v>#N/A</v>
      </c>
      <c r="O261" t="e">
        <v>#N/A</v>
      </c>
      <c r="P261" t="e">
        <v>#N/A</v>
      </c>
      <c r="Q261" t="e">
        <v>#N/A</v>
      </c>
      <c r="R261" t="e">
        <v>#N/A</v>
      </c>
      <c r="S261" t="e">
        <v>#N/A</v>
      </c>
      <c r="T261" t="e">
        <v>#N/A</v>
      </c>
      <c r="U261" t="e">
        <v>#N/A</v>
      </c>
      <c r="V261" t="e">
        <v>#N/A</v>
      </c>
      <c r="W261" t="e">
        <v>#N/A</v>
      </c>
      <c r="X261" t="e">
        <v>#N/A</v>
      </c>
      <c r="Y261" t="e">
        <v>#N/A</v>
      </c>
      <c r="Z261" t="e">
        <v>#N/A</v>
      </c>
      <c r="AA261" t="e">
        <v>#N/A</v>
      </c>
      <c r="AB261" t="e">
        <v>#N/A</v>
      </c>
      <c r="AC261" t="e">
        <v>#N/A</v>
      </c>
      <c r="AD261" t="e">
        <v>#N/A</v>
      </c>
      <c r="AE261" t="e">
        <v>#N/A</v>
      </c>
      <c r="AF261" t="e">
        <v>#N/A</v>
      </c>
      <c r="AG261" t="e">
        <v>#N/A</v>
      </c>
      <c r="AH261" t="e">
        <v>#N/A</v>
      </c>
      <c r="AI261" t="e">
        <v>#N/A</v>
      </c>
      <c r="AJ261" t="e">
        <v>#N/A</v>
      </c>
      <c r="AK261" t="e">
        <v>#N/A</v>
      </c>
      <c r="AL261" t="e">
        <v>#N/A</v>
      </c>
      <c r="AM261" t="e">
        <v>#N/A</v>
      </c>
      <c r="AN261" t="e">
        <v>#N/A</v>
      </c>
      <c r="AO261" t="e">
        <v>#N/A</v>
      </c>
      <c r="AP261" t="e">
        <v>#N/A</v>
      </c>
      <c r="AQ261" t="e">
        <v>#N/A</v>
      </c>
      <c r="AR261" t="e">
        <v>#N/A</v>
      </c>
      <c r="AS261" t="e">
        <v>#N/A</v>
      </c>
      <c r="AT261" t="e">
        <v>#N/A</v>
      </c>
      <c r="AU261" t="e">
        <v>#N/A</v>
      </c>
      <c r="AV261" t="e">
        <v>#N/A</v>
      </c>
      <c r="AW261" t="e">
        <v>#N/A</v>
      </c>
      <c r="AX261" t="e">
        <v>#N/A</v>
      </c>
      <c r="AY261" t="e">
        <v>#N/A</v>
      </c>
      <c r="AZ261" t="e">
        <v>#N/A</v>
      </c>
      <c r="BA261" t="e">
        <v>#N/A</v>
      </c>
      <c r="BB261" t="e">
        <v>#N/A</v>
      </c>
      <c r="BC261" t="e">
        <v>#N/A</v>
      </c>
      <c r="BD261" t="e">
        <v>#N/A</v>
      </c>
      <c r="BE261" t="e">
        <v>#N/A</v>
      </c>
      <c r="BF261" t="e">
        <v>#N/A</v>
      </c>
    </row>
    <row r="262" spans="1:58" x14ac:dyDescent="0.35">
      <c r="A262" t="s">
        <v>361</v>
      </c>
      <c r="B262" t="e">
        <v>#N/A</v>
      </c>
      <c r="C262" t="e">
        <v>#N/A</v>
      </c>
      <c r="D262" t="e">
        <v>#N/A</v>
      </c>
      <c r="E262" t="e">
        <v>#N/A</v>
      </c>
      <c r="F262" t="e">
        <v>#N/A</v>
      </c>
      <c r="G262" t="e">
        <v>#N/A</v>
      </c>
      <c r="H262" t="e">
        <v>#N/A</v>
      </c>
      <c r="I262" t="e">
        <v>#N/A</v>
      </c>
      <c r="J262" t="e">
        <v>#N/A</v>
      </c>
      <c r="K262" t="e">
        <v>#N/A</v>
      </c>
      <c r="L262" t="e">
        <v>#N/A</v>
      </c>
      <c r="M262" t="e">
        <v>#N/A</v>
      </c>
      <c r="N262" t="e">
        <v>#N/A</v>
      </c>
      <c r="O262" t="e">
        <v>#N/A</v>
      </c>
      <c r="P262" t="e">
        <v>#N/A</v>
      </c>
      <c r="Q262" t="e">
        <v>#N/A</v>
      </c>
      <c r="R262" t="e">
        <v>#N/A</v>
      </c>
      <c r="S262" t="e">
        <v>#N/A</v>
      </c>
      <c r="T262" t="e">
        <v>#N/A</v>
      </c>
      <c r="U262" t="e">
        <v>#N/A</v>
      </c>
      <c r="V262" t="e">
        <v>#N/A</v>
      </c>
      <c r="W262" t="e">
        <v>#N/A</v>
      </c>
      <c r="X262" t="e">
        <v>#N/A</v>
      </c>
      <c r="Y262" t="e">
        <v>#N/A</v>
      </c>
      <c r="Z262" t="e">
        <v>#N/A</v>
      </c>
      <c r="AA262" t="e">
        <v>#N/A</v>
      </c>
      <c r="AB262" t="e">
        <v>#N/A</v>
      </c>
      <c r="AC262" t="e">
        <v>#N/A</v>
      </c>
      <c r="AD262" t="e">
        <v>#N/A</v>
      </c>
      <c r="AE262" t="e">
        <v>#N/A</v>
      </c>
      <c r="AF262" t="e">
        <v>#N/A</v>
      </c>
      <c r="AG262" t="e">
        <v>#N/A</v>
      </c>
      <c r="AH262" t="e">
        <v>#N/A</v>
      </c>
      <c r="AI262" t="e">
        <v>#N/A</v>
      </c>
      <c r="AJ262" t="e">
        <v>#N/A</v>
      </c>
      <c r="AK262" t="e">
        <v>#N/A</v>
      </c>
      <c r="AL262" t="e">
        <v>#N/A</v>
      </c>
      <c r="AM262" t="e">
        <v>#N/A</v>
      </c>
      <c r="AN262" t="e">
        <v>#N/A</v>
      </c>
      <c r="AO262" t="e">
        <v>#N/A</v>
      </c>
      <c r="AP262" t="e">
        <v>#N/A</v>
      </c>
      <c r="AQ262" t="e">
        <v>#N/A</v>
      </c>
      <c r="AR262" t="e">
        <v>#N/A</v>
      </c>
      <c r="AS262" t="e">
        <v>#N/A</v>
      </c>
      <c r="AT262" t="e">
        <v>#N/A</v>
      </c>
      <c r="AU262" t="e">
        <v>#N/A</v>
      </c>
      <c r="AV262" t="e">
        <v>#N/A</v>
      </c>
      <c r="AW262" t="e">
        <v>#N/A</v>
      </c>
      <c r="AX262" t="e">
        <v>#N/A</v>
      </c>
      <c r="AY262" t="e">
        <v>#N/A</v>
      </c>
      <c r="AZ262" t="e">
        <v>#N/A</v>
      </c>
      <c r="BA262" t="e">
        <v>#N/A</v>
      </c>
      <c r="BB262" t="e">
        <v>#N/A</v>
      </c>
      <c r="BC262" t="e">
        <v>#N/A</v>
      </c>
      <c r="BD262" t="e">
        <v>#N/A</v>
      </c>
      <c r="BE262" t="e">
        <v>#N/A</v>
      </c>
      <c r="BF262" t="e">
        <v>#N/A</v>
      </c>
    </row>
    <row r="263" spans="1:58" x14ac:dyDescent="0.35">
      <c r="A263" t="s">
        <v>184</v>
      </c>
      <c r="B263" t="e">
        <v>#N/A</v>
      </c>
      <c r="C263" t="e">
        <v>#N/A</v>
      </c>
      <c r="D263" t="e">
        <v>#N/A</v>
      </c>
      <c r="E263" t="e">
        <v>#N/A</v>
      </c>
      <c r="F263" t="e">
        <v>#N/A</v>
      </c>
      <c r="G263" t="e">
        <v>#N/A</v>
      </c>
      <c r="H263" t="e">
        <v>#N/A</v>
      </c>
      <c r="I263" t="e">
        <v>#N/A</v>
      </c>
      <c r="J263" t="e">
        <v>#N/A</v>
      </c>
      <c r="K263" t="e">
        <v>#N/A</v>
      </c>
      <c r="L263" t="e">
        <v>#N/A</v>
      </c>
      <c r="M263" t="e">
        <v>#N/A</v>
      </c>
      <c r="N263" t="e">
        <v>#N/A</v>
      </c>
      <c r="O263" t="e">
        <v>#N/A</v>
      </c>
      <c r="P263" t="e">
        <v>#N/A</v>
      </c>
      <c r="Q263" t="e">
        <v>#N/A</v>
      </c>
      <c r="R263" t="e">
        <v>#N/A</v>
      </c>
      <c r="S263" t="e">
        <v>#N/A</v>
      </c>
      <c r="T263" t="e">
        <v>#N/A</v>
      </c>
      <c r="U263" t="e">
        <v>#N/A</v>
      </c>
      <c r="V263" t="e">
        <v>#N/A</v>
      </c>
      <c r="W263" t="e">
        <v>#N/A</v>
      </c>
      <c r="X263" t="e">
        <v>#N/A</v>
      </c>
      <c r="Y263" t="e">
        <v>#N/A</v>
      </c>
      <c r="Z263" t="e">
        <v>#N/A</v>
      </c>
      <c r="AA263" t="e">
        <v>#N/A</v>
      </c>
      <c r="AB263" t="e">
        <v>#N/A</v>
      </c>
      <c r="AC263" t="e">
        <v>#N/A</v>
      </c>
      <c r="AD263" t="e">
        <v>#N/A</v>
      </c>
      <c r="AE263" t="e">
        <v>#N/A</v>
      </c>
      <c r="AF263" t="e">
        <v>#N/A</v>
      </c>
      <c r="AG263" t="e">
        <v>#N/A</v>
      </c>
      <c r="AH263" t="e">
        <v>#N/A</v>
      </c>
      <c r="AI263" t="e">
        <v>#N/A</v>
      </c>
      <c r="AJ263" t="e">
        <v>#N/A</v>
      </c>
      <c r="AK263" t="e">
        <v>#N/A</v>
      </c>
      <c r="AL263" t="e">
        <v>#N/A</v>
      </c>
      <c r="AM263" t="e">
        <v>#N/A</v>
      </c>
      <c r="AN263" t="e">
        <v>#N/A</v>
      </c>
      <c r="AO263" t="e">
        <v>#N/A</v>
      </c>
      <c r="AP263" t="e">
        <v>#N/A</v>
      </c>
      <c r="AQ263" t="e">
        <v>#N/A</v>
      </c>
      <c r="AR263" t="e">
        <v>#N/A</v>
      </c>
      <c r="AS263" t="e">
        <v>#N/A</v>
      </c>
      <c r="AT263" t="e">
        <v>#N/A</v>
      </c>
      <c r="AU263" t="e">
        <v>#N/A</v>
      </c>
      <c r="AV263" t="e">
        <v>#N/A</v>
      </c>
      <c r="AW263" t="e">
        <v>#N/A</v>
      </c>
      <c r="AX263" t="e">
        <v>#N/A</v>
      </c>
      <c r="AY263" t="e">
        <v>#N/A</v>
      </c>
      <c r="AZ263" t="e">
        <v>#N/A</v>
      </c>
      <c r="BA263" t="e">
        <v>#N/A</v>
      </c>
      <c r="BB263" t="e">
        <v>#N/A</v>
      </c>
      <c r="BC263" t="e">
        <v>#N/A</v>
      </c>
      <c r="BD263" t="e">
        <v>#N/A</v>
      </c>
      <c r="BE263" t="e">
        <v>#N/A</v>
      </c>
      <c r="BF263" t="e">
        <v>#N/A</v>
      </c>
    </row>
    <row r="264" spans="1:58" x14ac:dyDescent="0.35">
      <c r="A264" t="s">
        <v>362</v>
      </c>
      <c r="B264" t="e">
        <v>#N/A</v>
      </c>
      <c r="C264" t="e">
        <v>#N/A</v>
      </c>
      <c r="D264" t="e">
        <v>#N/A</v>
      </c>
      <c r="E264" t="e">
        <v>#N/A</v>
      </c>
      <c r="F264" t="e">
        <v>#N/A</v>
      </c>
      <c r="G264" t="e">
        <v>#N/A</v>
      </c>
      <c r="H264" t="e">
        <v>#N/A</v>
      </c>
      <c r="I264" t="e">
        <v>#N/A</v>
      </c>
      <c r="J264" t="e">
        <v>#N/A</v>
      </c>
      <c r="K264" t="e">
        <v>#N/A</v>
      </c>
      <c r="L264" t="e">
        <v>#N/A</v>
      </c>
      <c r="M264" t="e">
        <v>#N/A</v>
      </c>
      <c r="N264" t="e">
        <v>#N/A</v>
      </c>
      <c r="O264" t="e">
        <v>#N/A</v>
      </c>
      <c r="P264" t="e">
        <v>#N/A</v>
      </c>
      <c r="Q264" t="e">
        <v>#N/A</v>
      </c>
      <c r="R264" t="e">
        <v>#N/A</v>
      </c>
      <c r="S264" t="e">
        <v>#N/A</v>
      </c>
      <c r="T264" t="e">
        <v>#N/A</v>
      </c>
      <c r="U264" t="e">
        <v>#N/A</v>
      </c>
      <c r="V264" t="e">
        <v>#N/A</v>
      </c>
      <c r="W264" t="e">
        <v>#N/A</v>
      </c>
      <c r="X264" t="e">
        <v>#N/A</v>
      </c>
      <c r="Y264" t="e">
        <v>#N/A</v>
      </c>
      <c r="Z264" t="e">
        <v>#N/A</v>
      </c>
      <c r="AA264" t="e">
        <v>#N/A</v>
      </c>
      <c r="AB264" t="e">
        <v>#N/A</v>
      </c>
      <c r="AC264" t="e">
        <v>#N/A</v>
      </c>
      <c r="AD264" t="e">
        <v>#N/A</v>
      </c>
      <c r="AE264" t="e">
        <v>#N/A</v>
      </c>
      <c r="AF264">
        <v>12.010061264038086</v>
      </c>
      <c r="AG264">
        <v>12.010061264038086</v>
      </c>
      <c r="AH264">
        <v>12.010061264038086</v>
      </c>
      <c r="AI264">
        <v>12.010061264038086</v>
      </c>
      <c r="AJ264">
        <v>12.010061264038086</v>
      </c>
      <c r="AK264">
        <v>40.839168548583984</v>
      </c>
      <c r="AL264">
        <v>94.156669616699219</v>
      </c>
      <c r="AM264">
        <v>129.28083801269531</v>
      </c>
      <c r="AN264">
        <v>135.88166809082031</v>
      </c>
      <c r="AO264">
        <v>155.71833801269531</v>
      </c>
      <c r="AP264">
        <v>161.71833801269531</v>
      </c>
      <c r="AQ264">
        <v>168.67166137695312</v>
      </c>
      <c r="AR264">
        <v>175.625</v>
      </c>
      <c r="AS264">
        <v>183.44833374023437</v>
      </c>
      <c r="AT264">
        <v>184.77583312988281</v>
      </c>
      <c r="AU264">
        <v>191.50917053222656</v>
      </c>
      <c r="AV264">
        <v>197.04916381835937</v>
      </c>
      <c r="AW264">
        <v>198.95333862304687</v>
      </c>
      <c r="AX264">
        <v>199.76416015625</v>
      </c>
      <c r="AY264">
        <v>202.84666442871094</v>
      </c>
      <c r="AZ264">
        <v>219.58999633789062</v>
      </c>
      <c r="BA264">
        <v>213.80000305175781</v>
      </c>
      <c r="BB264">
        <v>214.350830078125</v>
      </c>
      <c r="BC264">
        <v>214.88999938964844</v>
      </c>
      <c r="BD264">
        <v>214.88999938964844</v>
      </c>
      <c r="BE264">
        <v>214.88999938964844</v>
      </c>
      <c r="BF264" t="e">
        <v>#N/A</v>
      </c>
    </row>
    <row r="265" spans="1:58" x14ac:dyDescent="0.35">
      <c r="A265" t="s">
        <v>363</v>
      </c>
      <c r="B265">
        <v>0.71428602933883667</v>
      </c>
      <c r="C265">
        <v>0.71428602933883667</v>
      </c>
      <c r="D265">
        <v>0.71428602933883667</v>
      </c>
      <c r="E265">
        <v>0.71428602933883667</v>
      </c>
      <c r="F265">
        <v>0.71428602933883667</v>
      </c>
      <c r="G265">
        <v>0.71428602933883667</v>
      </c>
      <c r="H265">
        <v>0.71428602933883667</v>
      </c>
      <c r="I265">
        <v>0.71428602933883667</v>
      </c>
      <c r="J265">
        <v>0.71428602933883667</v>
      </c>
      <c r="K265">
        <v>0.71428602933883667</v>
      </c>
      <c r="L265">
        <v>0.71428602933883667</v>
      </c>
      <c r="M265">
        <v>0.71428596973419189</v>
      </c>
      <c r="N265">
        <v>7.1431748801842332E-4</v>
      </c>
      <c r="O265">
        <v>6.52396643999964E-4</v>
      </c>
      <c r="P265">
        <v>6.4346002181991935E-4</v>
      </c>
      <c r="Q265">
        <v>6.4322998514398932E-4</v>
      </c>
      <c r="R265">
        <v>7.0098385913297534E-4</v>
      </c>
      <c r="S265">
        <v>7.8972784103825688E-4</v>
      </c>
      <c r="T265">
        <v>8.0066669033840299E-4</v>
      </c>
      <c r="U265">
        <v>7.9333333997055888E-4</v>
      </c>
      <c r="V265">
        <v>7.8866665717214346E-4</v>
      </c>
      <c r="W265">
        <v>8.6958333849906921E-4</v>
      </c>
      <c r="X265">
        <v>9.2875002883374691E-4</v>
      </c>
      <c r="Y265">
        <v>1.2590000405907631E-3</v>
      </c>
      <c r="Z265">
        <v>1.8131883116438985E-3</v>
      </c>
      <c r="AA265">
        <v>3.1396416015923023E-3</v>
      </c>
      <c r="AB265">
        <v>7.7884490601718426E-3</v>
      </c>
      <c r="AC265">
        <v>9.5194745808839798E-3</v>
      </c>
      <c r="AD265">
        <v>8.266025222837925E-3</v>
      </c>
      <c r="AE265">
        <v>1.381369587033987E-2</v>
      </c>
      <c r="AF265">
        <v>3.028910793364048E-2</v>
      </c>
      <c r="AG265">
        <v>6.4639709889888763E-2</v>
      </c>
      <c r="AH265">
        <v>0.17221377789974213</v>
      </c>
      <c r="AI265">
        <v>0.4527626633644104</v>
      </c>
      <c r="AJ265">
        <v>0.66937065124511719</v>
      </c>
      <c r="AK265">
        <v>0.86411917209625244</v>
      </c>
      <c r="AL265">
        <v>1.2079000473022461</v>
      </c>
      <c r="AM265">
        <v>1.3144974708557129</v>
      </c>
      <c r="AN265">
        <v>1.8620691299438477</v>
      </c>
      <c r="AO265">
        <v>2.3880190849304199</v>
      </c>
      <c r="AP265">
        <v>3.1108441352844238</v>
      </c>
      <c r="AQ265">
        <v>3.6109349727630615</v>
      </c>
      <c r="AR265">
        <v>4.398594856262207</v>
      </c>
      <c r="AS265">
        <v>4.7332711219787598</v>
      </c>
      <c r="AT265">
        <v>4.7788753509521484</v>
      </c>
      <c r="AU265">
        <v>4.463503360748291</v>
      </c>
      <c r="AV265">
        <v>3.603071928024292</v>
      </c>
      <c r="AW265">
        <v>4.0025224685668945</v>
      </c>
      <c r="AX265">
        <v>3.7456607818603516</v>
      </c>
      <c r="AY265">
        <v>5.0461091995239258</v>
      </c>
      <c r="AZ265">
        <v>4.7971367835998535</v>
      </c>
      <c r="BA265">
        <v>4.8606653213500977</v>
      </c>
      <c r="BB265">
        <v>5.1472525596618652</v>
      </c>
      <c r="BC265">
        <v>5.3958868980407715</v>
      </c>
      <c r="BD265">
        <v>6.1528162956237793</v>
      </c>
      <c r="BE265">
        <v>8.6323556900024414</v>
      </c>
      <c r="BF265" t="e">
        <v>#N/A</v>
      </c>
    </row>
    <row r="266" spans="1:58" x14ac:dyDescent="0.35">
      <c r="A266" t="s">
        <v>364</v>
      </c>
      <c r="B266">
        <v>7.1428599767386913E-4</v>
      </c>
      <c r="C266">
        <v>7.1428599767386913E-4</v>
      </c>
      <c r="D266">
        <v>7.1428599767386913E-4</v>
      </c>
      <c r="E266">
        <v>7.1428599767386913E-4</v>
      </c>
      <c r="F266">
        <v>7.1428599767386913E-4</v>
      </c>
      <c r="G266">
        <v>7.1428599767386913E-4</v>
      </c>
      <c r="H266">
        <v>7.1428599767386913E-4</v>
      </c>
      <c r="I266">
        <v>7.1428599767386913E-4</v>
      </c>
      <c r="J266">
        <v>7.1428599767386913E-4</v>
      </c>
      <c r="K266">
        <v>7.1428599767386913E-4</v>
      </c>
      <c r="L266">
        <v>7.1428599767386913E-4</v>
      </c>
      <c r="M266">
        <v>7.1219541132450104E-4</v>
      </c>
      <c r="N266">
        <v>6.578317261300981E-4</v>
      </c>
      <c r="O266">
        <v>5.8571487898007035E-4</v>
      </c>
      <c r="P266">
        <v>5.8357883244752884E-4</v>
      </c>
      <c r="Q266">
        <v>5.7076429948210716E-4</v>
      </c>
      <c r="R266">
        <v>6.2607706058770418E-4</v>
      </c>
      <c r="S266">
        <v>6.2906375387683511E-4</v>
      </c>
      <c r="T266">
        <v>6.7482399754226208E-4</v>
      </c>
      <c r="U266">
        <v>6.8049714900553226E-4</v>
      </c>
      <c r="V266">
        <v>6.4529053634032607E-4</v>
      </c>
      <c r="W266">
        <v>6.9097569212317467E-4</v>
      </c>
      <c r="X266">
        <v>7.5994560029357672E-4</v>
      </c>
      <c r="Y266">
        <v>1.0142341488972306E-3</v>
      </c>
      <c r="Z266">
        <v>1.2589368270710111E-3</v>
      </c>
      <c r="AA266">
        <v>1.6155163757503033E-3</v>
      </c>
      <c r="AB266">
        <v>1.6684764996170998E-3</v>
      </c>
      <c r="AC266">
        <v>1.6634624917060137E-3</v>
      </c>
      <c r="AD266">
        <v>1.8077344866469502E-3</v>
      </c>
      <c r="AE266">
        <v>2.1213402505964041E-3</v>
      </c>
      <c r="AF266">
        <v>2.4545183405280113E-3</v>
      </c>
      <c r="AG266">
        <v>3.6254886072129011E-3</v>
      </c>
      <c r="AH266">
        <v>5.1042665727436543E-3</v>
      </c>
      <c r="AI266">
        <v>6.4904941245913506E-3</v>
      </c>
      <c r="AJ266">
        <v>8.1607988104224205E-3</v>
      </c>
      <c r="AK266">
        <v>8.6752194911241531E-3</v>
      </c>
      <c r="AL266">
        <v>1.0013713501393795E-2</v>
      </c>
      <c r="AM266">
        <v>1.2125046923756599E-2</v>
      </c>
      <c r="AN266">
        <v>2.3706013336777687E-2</v>
      </c>
      <c r="AO266">
        <v>3.8344711065292358E-2</v>
      </c>
      <c r="AP266">
        <v>4.4468376785516739E-2</v>
      </c>
      <c r="AQ266">
        <v>5.5114660412073135E-2</v>
      </c>
      <c r="AR266">
        <v>5.5098291486501694E-2</v>
      </c>
      <c r="AS266">
        <v>0.69821608066558838</v>
      </c>
      <c r="AT266">
        <v>5.0744194984436035</v>
      </c>
      <c r="AU266">
        <v>22.389039993286133</v>
      </c>
      <c r="AV266">
        <v>164.54736328125</v>
      </c>
      <c r="AW266">
        <v>9686.771484375</v>
      </c>
      <c r="AX266">
        <v>6723052032</v>
      </c>
      <c r="AY266" t="e">
        <v>#N/A</v>
      </c>
      <c r="AZ266" t="e">
        <v>#N/A</v>
      </c>
      <c r="BA266" t="e">
        <v>#N/A</v>
      </c>
      <c r="BB266" t="e">
        <v>#N/A</v>
      </c>
      <c r="BC266" t="e">
        <v>#N/A</v>
      </c>
      <c r="BD266" t="e">
        <v>#N/A</v>
      </c>
      <c r="BE266" t="e">
        <v>#N/A</v>
      </c>
      <c r="BF266" t="e">
        <v>#N/A</v>
      </c>
    </row>
  </sheetData>
  <conditionalFormatting sqref="B3:BF266">
    <cfRule type="expression" dxfId="0" priority="1">
      <formula>ISNA(B3)</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219"/>
  <sheetViews>
    <sheetView topLeftCell="A112" workbookViewId="0">
      <selection activeCell="E21" sqref="E21"/>
    </sheetView>
  </sheetViews>
  <sheetFormatPr defaultRowHeight="14.5" x14ac:dyDescent="0.35"/>
  <cols>
    <col min="1" max="1" width="11.7265625" customWidth="1"/>
    <col min="3" max="3" width="12.7265625" customWidth="1"/>
    <col min="5" max="5" width="12.7265625" customWidth="1"/>
    <col min="7" max="7" width="13.81640625" customWidth="1"/>
  </cols>
  <sheetData>
    <row r="1" spans="1:7" x14ac:dyDescent="0.35">
      <c r="A1" t="s">
        <v>388</v>
      </c>
      <c r="C1" t="s">
        <v>891</v>
      </c>
      <c r="E1" t="s">
        <v>892</v>
      </c>
      <c r="G1" t="s">
        <v>893</v>
      </c>
    </row>
    <row r="2" spans="1:7" x14ac:dyDescent="0.35">
      <c r="A2" t="s">
        <v>8</v>
      </c>
      <c r="C2">
        <v>1961</v>
      </c>
      <c r="E2">
        <v>1960</v>
      </c>
      <c r="G2">
        <v>1961</v>
      </c>
    </row>
    <row r="3" spans="1:7" x14ac:dyDescent="0.35">
      <c r="A3" t="s">
        <v>22</v>
      </c>
      <c r="C3">
        <v>1962</v>
      </c>
      <c r="E3">
        <v>1961</v>
      </c>
      <c r="G3">
        <v>1962</v>
      </c>
    </row>
    <row r="4" spans="1:7" x14ac:dyDescent="0.35">
      <c r="A4" t="s">
        <v>185</v>
      </c>
      <c r="C4">
        <v>1963</v>
      </c>
      <c r="E4">
        <v>1962</v>
      </c>
      <c r="G4">
        <v>1963</v>
      </c>
    </row>
    <row r="5" spans="1:7" x14ac:dyDescent="0.35">
      <c r="A5" t="s">
        <v>46</v>
      </c>
      <c r="C5">
        <v>1964</v>
      </c>
      <c r="E5">
        <v>1963</v>
      </c>
      <c r="G5">
        <v>1964</v>
      </c>
    </row>
    <row r="6" spans="1:7" x14ac:dyDescent="0.35">
      <c r="A6" t="s">
        <v>27</v>
      </c>
      <c r="C6">
        <v>1965</v>
      </c>
      <c r="E6">
        <v>1964</v>
      </c>
      <c r="G6">
        <v>1965</v>
      </c>
    </row>
    <row r="7" spans="1:7" x14ac:dyDescent="0.35">
      <c r="A7" t="s">
        <v>16</v>
      </c>
      <c r="C7">
        <v>1966</v>
      </c>
      <c r="E7">
        <v>1965</v>
      </c>
      <c r="G7">
        <v>1966</v>
      </c>
    </row>
    <row r="8" spans="1:7" x14ac:dyDescent="0.35">
      <c r="A8" t="s">
        <v>51</v>
      </c>
      <c r="C8">
        <v>1967</v>
      </c>
      <c r="E8">
        <v>1966</v>
      </c>
      <c r="G8">
        <v>1967</v>
      </c>
    </row>
    <row r="9" spans="1:7" x14ac:dyDescent="0.35">
      <c r="A9" t="s">
        <v>38</v>
      </c>
      <c r="C9">
        <v>1968</v>
      </c>
      <c r="E9">
        <v>1967</v>
      </c>
      <c r="G9">
        <v>1968</v>
      </c>
    </row>
    <row r="10" spans="1:7" x14ac:dyDescent="0.35">
      <c r="A10" t="s">
        <v>42</v>
      </c>
      <c r="C10">
        <v>1969</v>
      </c>
      <c r="E10">
        <v>1968</v>
      </c>
      <c r="G10">
        <v>1969</v>
      </c>
    </row>
    <row r="11" spans="1:7" x14ac:dyDescent="0.35">
      <c r="A11" t="s">
        <v>2</v>
      </c>
      <c r="C11">
        <v>1970</v>
      </c>
      <c r="E11">
        <v>1969</v>
      </c>
      <c r="G11">
        <v>1970</v>
      </c>
    </row>
    <row r="12" spans="1:7" x14ac:dyDescent="0.35">
      <c r="A12" t="s">
        <v>54</v>
      </c>
      <c r="C12">
        <v>1971</v>
      </c>
      <c r="E12">
        <v>1970</v>
      </c>
      <c r="G12">
        <v>1971</v>
      </c>
    </row>
    <row r="13" spans="1:7" x14ac:dyDescent="0.35">
      <c r="A13" t="s">
        <v>57</v>
      </c>
      <c r="C13">
        <v>1972</v>
      </c>
      <c r="E13">
        <v>1971</v>
      </c>
      <c r="G13">
        <v>1972</v>
      </c>
    </row>
    <row r="14" spans="1:7" x14ac:dyDescent="0.35">
      <c r="A14" t="s">
        <v>60</v>
      </c>
      <c r="C14">
        <v>1973</v>
      </c>
      <c r="E14">
        <v>1972</v>
      </c>
      <c r="G14">
        <v>1973</v>
      </c>
    </row>
    <row r="15" spans="1:7" x14ac:dyDescent="0.35">
      <c r="A15" t="s">
        <v>90</v>
      </c>
      <c r="C15">
        <v>1974</v>
      </c>
      <c r="E15">
        <v>1973</v>
      </c>
      <c r="G15">
        <v>1974</v>
      </c>
    </row>
    <row r="16" spans="1:7" x14ac:dyDescent="0.35">
      <c r="A16" t="s">
        <v>87</v>
      </c>
      <c r="C16">
        <v>1975</v>
      </c>
      <c r="E16">
        <v>1974</v>
      </c>
      <c r="G16">
        <v>1975</v>
      </c>
    </row>
    <row r="17" spans="1:7" x14ac:dyDescent="0.35">
      <c r="A17" t="s">
        <v>79</v>
      </c>
      <c r="C17">
        <v>1976</v>
      </c>
      <c r="E17">
        <v>1975</v>
      </c>
      <c r="G17">
        <v>1976</v>
      </c>
    </row>
    <row r="18" spans="1:7" x14ac:dyDescent="0.35">
      <c r="A18" t="s">
        <v>116</v>
      </c>
      <c r="C18">
        <v>1977</v>
      </c>
      <c r="E18">
        <v>1976</v>
      </c>
      <c r="G18">
        <v>1977</v>
      </c>
    </row>
    <row r="19" spans="1:7" x14ac:dyDescent="0.35">
      <c r="A19" t="s">
        <v>98</v>
      </c>
      <c r="C19">
        <v>1978</v>
      </c>
      <c r="E19">
        <v>1977</v>
      </c>
      <c r="G19">
        <v>1978</v>
      </c>
    </row>
    <row r="20" spans="1:7" x14ac:dyDescent="0.35">
      <c r="A20" t="s">
        <v>70</v>
      </c>
      <c r="C20">
        <v>1979</v>
      </c>
      <c r="E20">
        <v>1978</v>
      </c>
      <c r="G20">
        <v>1979</v>
      </c>
    </row>
    <row r="21" spans="1:7" x14ac:dyDescent="0.35">
      <c r="A21" t="s">
        <v>101</v>
      </c>
      <c r="C21">
        <v>1980</v>
      </c>
      <c r="E21">
        <v>1979</v>
      </c>
      <c r="G21">
        <v>1980</v>
      </c>
    </row>
    <row r="22" spans="1:7" x14ac:dyDescent="0.35">
      <c r="A22" t="s">
        <v>73</v>
      </c>
      <c r="C22">
        <v>1981</v>
      </c>
      <c r="E22">
        <v>1980</v>
      </c>
      <c r="G22">
        <v>1981</v>
      </c>
    </row>
    <row r="23" spans="1:7" x14ac:dyDescent="0.35">
      <c r="A23" t="s">
        <v>106</v>
      </c>
      <c r="C23">
        <v>1982</v>
      </c>
      <c r="E23">
        <v>1981</v>
      </c>
      <c r="G23">
        <v>1982</v>
      </c>
    </row>
    <row r="24" spans="1:7" x14ac:dyDescent="0.35">
      <c r="A24" t="s">
        <v>124</v>
      </c>
      <c r="C24">
        <v>1983</v>
      </c>
      <c r="E24">
        <v>1982</v>
      </c>
      <c r="G24">
        <v>1983</v>
      </c>
    </row>
    <row r="25" spans="1:7" x14ac:dyDescent="0.35">
      <c r="A25" t="s">
        <v>110</v>
      </c>
      <c r="C25">
        <v>1984</v>
      </c>
      <c r="E25">
        <v>1983</v>
      </c>
      <c r="G25">
        <v>1984</v>
      </c>
    </row>
    <row r="26" spans="1:7" x14ac:dyDescent="0.35">
      <c r="A26" t="s">
        <v>93</v>
      </c>
      <c r="C26">
        <v>1985</v>
      </c>
      <c r="E26">
        <v>1984</v>
      </c>
      <c r="G26">
        <v>1985</v>
      </c>
    </row>
    <row r="27" spans="1:7" x14ac:dyDescent="0.35">
      <c r="A27" t="s">
        <v>127</v>
      </c>
      <c r="C27">
        <v>1986</v>
      </c>
      <c r="E27">
        <v>1985</v>
      </c>
      <c r="G27">
        <v>1986</v>
      </c>
    </row>
    <row r="28" spans="1:7" x14ac:dyDescent="0.35">
      <c r="A28" t="s">
        <v>113</v>
      </c>
      <c r="C28">
        <v>1987</v>
      </c>
      <c r="E28">
        <v>1986</v>
      </c>
      <c r="G28">
        <v>1987</v>
      </c>
    </row>
    <row r="29" spans="1:7" x14ac:dyDescent="0.35">
      <c r="A29" t="s">
        <v>186</v>
      </c>
      <c r="C29">
        <v>1988</v>
      </c>
      <c r="E29">
        <v>1987</v>
      </c>
      <c r="G29">
        <v>1988</v>
      </c>
    </row>
    <row r="30" spans="1:7" x14ac:dyDescent="0.35">
      <c r="A30" t="s">
        <v>119</v>
      </c>
      <c r="C30">
        <v>1989</v>
      </c>
      <c r="E30">
        <v>1988</v>
      </c>
      <c r="G30">
        <v>1989</v>
      </c>
    </row>
    <row r="31" spans="1:7" x14ac:dyDescent="0.35">
      <c r="A31" t="s">
        <v>82</v>
      </c>
      <c r="C31">
        <v>1990</v>
      </c>
      <c r="E31">
        <v>1989</v>
      </c>
      <c r="G31">
        <v>1990</v>
      </c>
    </row>
    <row r="32" spans="1:7" x14ac:dyDescent="0.35">
      <c r="A32" t="s">
        <v>76</v>
      </c>
      <c r="C32">
        <v>1991</v>
      </c>
      <c r="E32">
        <v>1990</v>
      </c>
      <c r="G32">
        <v>1991</v>
      </c>
    </row>
    <row r="33" spans="1:7" x14ac:dyDescent="0.35">
      <c r="A33" t="s">
        <v>63</v>
      </c>
      <c r="C33">
        <v>1992</v>
      </c>
      <c r="E33">
        <v>1991</v>
      </c>
      <c r="G33">
        <v>1992</v>
      </c>
    </row>
    <row r="34" spans="1:7" x14ac:dyDescent="0.35">
      <c r="A34" t="s">
        <v>187</v>
      </c>
      <c r="C34">
        <v>1993</v>
      </c>
      <c r="E34">
        <v>1992</v>
      </c>
      <c r="G34">
        <v>1993</v>
      </c>
    </row>
    <row r="35" spans="1:7" x14ac:dyDescent="0.35">
      <c r="A35" t="s">
        <v>188</v>
      </c>
      <c r="C35">
        <v>1994</v>
      </c>
      <c r="E35">
        <v>1993</v>
      </c>
      <c r="G35">
        <v>1994</v>
      </c>
    </row>
    <row r="36" spans="1:7" x14ac:dyDescent="0.35">
      <c r="A36" t="s">
        <v>189</v>
      </c>
      <c r="C36">
        <v>1995</v>
      </c>
      <c r="E36">
        <v>1994</v>
      </c>
      <c r="G36">
        <v>1995</v>
      </c>
    </row>
    <row r="37" spans="1:7" x14ac:dyDescent="0.35">
      <c r="A37" t="s">
        <v>135</v>
      </c>
      <c r="C37">
        <v>1996</v>
      </c>
      <c r="E37">
        <v>1995</v>
      </c>
      <c r="G37">
        <v>1996</v>
      </c>
    </row>
    <row r="38" spans="1:7" x14ac:dyDescent="0.35">
      <c r="A38" t="s">
        <v>190</v>
      </c>
      <c r="C38">
        <v>1997</v>
      </c>
      <c r="E38">
        <v>1996</v>
      </c>
      <c r="G38">
        <v>1997</v>
      </c>
    </row>
    <row r="39" spans="1:7" x14ac:dyDescent="0.35">
      <c r="A39" t="s">
        <v>132</v>
      </c>
      <c r="C39">
        <v>1998</v>
      </c>
      <c r="E39">
        <v>1997</v>
      </c>
      <c r="G39">
        <v>1998</v>
      </c>
    </row>
    <row r="40" spans="1:7" x14ac:dyDescent="0.35">
      <c r="A40" t="s">
        <v>191</v>
      </c>
      <c r="C40">
        <v>1999</v>
      </c>
      <c r="E40">
        <v>1998</v>
      </c>
      <c r="G40">
        <v>1999</v>
      </c>
    </row>
    <row r="41" spans="1:7" x14ac:dyDescent="0.35">
      <c r="A41" t="s">
        <v>147</v>
      </c>
      <c r="C41">
        <v>2000</v>
      </c>
      <c r="E41">
        <v>1999</v>
      </c>
      <c r="G41">
        <v>2000</v>
      </c>
    </row>
    <row r="42" spans="1:7" x14ac:dyDescent="0.35">
      <c r="A42" t="s">
        <v>149</v>
      </c>
      <c r="C42">
        <v>2001</v>
      </c>
      <c r="E42">
        <v>2000</v>
      </c>
      <c r="G42">
        <v>2001</v>
      </c>
    </row>
    <row r="43" spans="1:7" x14ac:dyDescent="0.35">
      <c r="A43" t="s">
        <v>152</v>
      </c>
      <c r="C43">
        <v>2002</v>
      </c>
      <c r="E43">
        <v>2001</v>
      </c>
      <c r="G43">
        <v>2002</v>
      </c>
    </row>
    <row r="44" spans="1:7" x14ac:dyDescent="0.35">
      <c r="A44" t="s">
        <v>192</v>
      </c>
      <c r="C44">
        <v>2003</v>
      </c>
      <c r="E44">
        <v>2002</v>
      </c>
      <c r="G44">
        <v>2003</v>
      </c>
    </row>
    <row r="45" spans="1:7" x14ac:dyDescent="0.35">
      <c r="A45" t="s">
        <v>193</v>
      </c>
      <c r="C45">
        <v>2004</v>
      </c>
      <c r="E45">
        <v>2003</v>
      </c>
      <c r="G45">
        <v>2004</v>
      </c>
    </row>
    <row r="46" spans="1:7" x14ac:dyDescent="0.35">
      <c r="A46" t="s">
        <v>194</v>
      </c>
      <c r="C46">
        <v>2005</v>
      </c>
      <c r="E46">
        <v>2004</v>
      </c>
      <c r="G46">
        <v>2005</v>
      </c>
    </row>
    <row r="47" spans="1:7" x14ac:dyDescent="0.35">
      <c r="A47" t="s">
        <v>195</v>
      </c>
      <c r="C47">
        <v>2006</v>
      </c>
      <c r="E47">
        <v>2005</v>
      </c>
      <c r="G47">
        <v>2006</v>
      </c>
    </row>
    <row r="48" spans="1:7" x14ac:dyDescent="0.35">
      <c r="A48" t="s">
        <v>196</v>
      </c>
      <c r="C48">
        <v>2007</v>
      </c>
      <c r="E48">
        <v>2006</v>
      </c>
      <c r="G48">
        <v>2007</v>
      </c>
    </row>
    <row r="49" spans="1:7" x14ac:dyDescent="0.35">
      <c r="A49" t="s">
        <v>197</v>
      </c>
      <c r="C49">
        <v>2008</v>
      </c>
      <c r="E49">
        <v>2007</v>
      </c>
      <c r="G49">
        <v>2008</v>
      </c>
    </row>
    <row r="50" spans="1:7" x14ac:dyDescent="0.35">
      <c r="A50" t="s">
        <v>198</v>
      </c>
      <c r="C50">
        <v>2009</v>
      </c>
      <c r="E50">
        <v>2008</v>
      </c>
      <c r="G50">
        <v>2009</v>
      </c>
    </row>
    <row r="51" spans="1:7" x14ac:dyDescent="0.35">
      <c r="A51" t="s">
        <v>199</v>
      </c>
      <c r="C51">
        <v>2010</v>
      </c>
      <c r="E51">
        <v>2009</v>
      </c>
      <c r="G51">
        <v>2010</v>
      </c>
    </row>
    <row r="52" spans="1:7" x14ac:dyDescent="0.35">
      <c r="A52" t="s">
        <v>200</v>
      </c>
      <c r="C52">
        <v>2011</v>
      </c>
      <c r="E52">
        <v>2010</v>
      </c>
      <c r="G52">
        <v>2011</v>
      </c>
    </row>
    <row r="53" spans="1:7" x14ac:dyDescent="0.35">
      <c r="A53" t="s">
        <v>201</v>
      </c>
      <c r="C53">
        <v>2012</v>
      </c>
      <c r="E53">
        <v>2011</v>
      </c>
      <c r="G53">
        <v>2012</v>
      </c>
    </row>
    <row r="54" spans="1:7" x14ac:dyDescent="0.35">
      <c r="A54" t="s">
        <v>202</v>
      </c>
      <c r="C54">
        <v>2013</v>
      </c>
      <c r="E54">
        <v>2012</v>
      </c>
      <c r="G54">
        <v>2013</v>
      </c>
    </row>
    <row r="55" spans="1:7" x14ac:dyDescent="0.35">
      <c r="A55" t="s">
        <v>203</v>
      </c>
      <c r="C55">
        <v>2014</v>
      </c>
      <c r="E55">
        <v>2013</v>
      </c>
      <c r="G55">
        <v>2014</v>
      </c>
    </row>
    <row r="56" spans="1:7" x14ac:dyDescent="0.35">
      <c r="A56" t="s">
        <v>204</v>
      </c>
      <c r="C56">
        <v>2015</v>
      </c>
      <c r="E56">
        <v>2014</v>
      </c>
      <c r="G56">
        <v>2015</v>
      </c>
    </row>
    <row r="57" spans="1:7" x14ac:dyDescent="0.35">
      <c r="A57" t="s">
        <v>205</v>
      </c>
      <c r="E57">
        <v>2015</v>
      </c>
    </row>
    <row r="58" spans="1:7" x14ac:dyDescent="0.35">
      <c r="A58" t="s">
        <v>206</v>
      </c>
    </row>
    <row r="59" spans="1:7" x14ac:dyDescent="0.35">
      <c r="A59" t="s">
        <v>207</v>
      </c>
    </row>
    <row r="60" spans="1:7" x14ac:dyDescent="0.35">
      <c r="A60" t="s">
        <v>208</v>
      </c>
    </row>
    <row r="61" spans="1:7" x14ac:dyDescent="0.35">
      <c r="A61" t="s">
        <v>209</v>
      </c>
    </row>
    <row r="62" spans="1:7" x14ac:dyDescent="0.35">
      <c r="A62" t="s">
        <v>210</v>
      </c>
    </row>
    <row r="63" spans="1:7" x14ac:dyDescent="0.35">
      <c r="A63" t="s">
        <v>211</v>
      </c>
    </row>
    <row r="64" spans="1:7" x14ac:dyDescent="0.35">
      <c r="A64" t="s">
        <v>212</v>
      </c>
    </row>
    <row r="65" spans="1:1" x14ac:dyDescent="0.35">
      <c r="A65" t="s">
        <v>213</v>
      </c>
    </row>
    <row r="66" spans="1:1" x14ac:dyDescent="0.35">
      <c r="A66" t="s">
        <v>214</v>
      </c>
    </row>
    <row r="67" spans="1:1" x14ac:dyDescent="0.35">
      <c r="A67" t="s">
        <v>215</v>
      </c>
    </row>
    <row r="68" spans="1:1" x14ac:dyDescent="0.35">
      <c r="A68" t="s">
        <v>216</v>
      </c>
    </row>
    <row r="69" spans="1:1" x14ac:dyDescent="0.35">
      <c r="A69" t="s">
        <v>217</v>
      </c>
    </row>
    <row r="70" spans="1:1" x14ac:dyDescent="0.35">
      <c r="A70" t="s">
        <v>218</v>
      </c>
    </row>
    <row r="71" spans="1:1" x14ac:dyDescent="0.35">
      <c r="A71" t="s">
        <v>219</v>
      </c>
    </row>
    <row r="72" spans="1:1" x14ac:dyDescent="0.35">
      <c r="A72" t="s">
        <v>220</v>
      </c>
    </row>
    <row r="73" spans="1:1" x14ac:dyDescent="0.35">
      <c r="A73" t="s">
        <v>221</v>
      </c>
    </row>
    <row r="74" spans="1:1" x14ac:dyDescent="0.35">
      <c r="A74" t="s">
        <v>222</v>
      </c>
    </row>
    <row r="75" spans="1:1" x14ac:dyDescent="0.35">
      <c r="A75" t="s">
        <v>223</v>
      </c>
    </row>
    <row r="76" spans="1:1" x14ac:dyDescent="0.35">
      <c r="A76" t="s">
        <v>224</v>
      </c>
    </row>
    <row r="77" spans="1:1" x14ac:dyDescent="0.35">
      <c r="A77" t="s">
        <v>225</v>
      </c>
    </row>
    <row r="78" spans="1:1" x14ac:dyDescent="0.35">
      <c r="A78" t="s">
        <v>226</v>
      </c>
    </row>
    <row r="79" spans="1:1" x14ac:dyDescent="0.35">
      <c r="A79" t="s">
        <v>227</v>
      </c>
    </row>
    <row r="80" spans="1:1" x14ac:dyDescent="0.35">
      <c r="A80" t="s">
        <v>228</v>
      </c>
    </row>
    <row r="81" spans="1:1" x14ac:dyDescent="0.35">
      <c r="A81" t="s">
        <v>229</v>
      </c>
    </row>
    <row r="82" spans="1:1" x14ac:dyDescent="0.35">
      <c r="A82" t="s">
        <v>230</v>
      </c>
    </row>
    <row r="83" spans="1:1" x14ac:dyDescent="0.35">
      <c r="A83" t="s">
        <v>231</v>
      </c>
    </row>
    <row r="84" spans="1:1" x14ac:dyDescent="0.35">
      <c r="A84" t="s">
        <v>232</v>
      </c>
    </row>
    <row r="85" spans="1:1" x14ac:dyDescent="0.35">
      <c r="A85" t="s">
        <v>233</v>
      </c>
    </row>
    <row r="86" spans="1:1" x14ac:dyDescent="0.35">
      <c r="A86" t="s">
        <v>234</v>
      </c>
    </row>
    <row r="87" spans="1:1" x14ac:dyDescent="0.35">
      <c r="A87" t="s">
        <v>235</v>
      </c>
    </row>
    <row r="88" spans="1:1" x14ac:dyDescent="0.35">
      <c r="A88" t="s">
        <v>236</v>
      </c>
    </row>
    <row r="89" spans="1:1" x14ac:dyDescent="0.35">
      <c r="A89" t="s">
        <v>237</v>
      </c>
    </row>
    <row r="90" spans="1:1" x14ac:dyDescent="0.35">
      <c r="A90" t="s">
        <v>238</v>
      </c>
    </row>
    <row r="91" spans="1:1" x14ac:dyDescent="0.35">
      <c r="A91" t="s">
        <v>239</v>
      </c>
    </row>
    <row r="92" spans="1:1" x14ac:dyDescent="0.35">
      <c r="A92" t="s">
        <v>240</v>
      </c>
    </row>
    <row r="93" spans="1:1" x14ac:dyDescent="0.35">
      <c r="A93" t="s">
        <v>241</v>
      </c>
    </row>
    <row r="94" spans="1:1" x14ac:dyDescent="0.35">
      <c r="A94" t="s">
        <v>242</v>
      </c>
    </row>
    <row r="95" spans="1:1" x14ac:dyDescent="0.35">
      <c r="A95" t="s">
        <v>243</v>
      </c>
    </row>
    <row r="96" spans="1:1" x14ac:dyDescent="0.35">
      <c r="A96" t="s">
        <v>244</v>
      </c>
    </row>
    <row r="97" spans="1:1" x14ac:dyDescent="0.35">
      <c r="A97" t="s">
        <v>245</v>
      </c>
    </row>
    <row r="98" spans="1:1" x14ac:dyDescent="0.35">
      <c r="A98" t="s">
        <v>246</v>
      </c>
    </row>
    <row r="99" spans="1:1" x14ac:dyDescent="0.35">
      <c r="A99" t="s">
        <v>247</v>
      </c>
    </row>
    <row r="100" spans="1:1" x14ac:dyDescent="0.35">
      <c r="A100" t="s">
        <v>248</v>
      </c>
    </row>
    <row r="101" spans="1:1" x14ac:dyDescent="0.35">
      <c r="A101" t="s">
        <v>249</v>
      </c>
    </row>
    <row r="102" spans="1:1" x14ac:dyDescent="0.35">
      <c r="A102" t="s">
        <v>250</v>
      </c>
    </row>
    <row r="103" spans="1:1" x14ac:dyDescent="0.35">
      <c r="A103" t="s">
        <v>251</v>
      </c>
    </row>
    <row r="104" spans="1:1" x14ac:dyDescent="0.35">
      <c r="A104" t="s">
        <v>252</v>
      </c>
    </row>
    <row r="105" spans="1:1" x14ac:dyDescent="0.35">
      <c r="A105" t="s">
        <v>253</v>
      </c>
    </row>
    <row r="106" spans="1:1" x14ac:dyDescent="0.35">
      <c r="A106" t="s">
        <v>254</v>
      </c>
    </row>
    <row r="107" spans="1:1" x14ac:dyDescent="0.35">
      <c r="A107" t="s">
        <v>255</v>
      </c>
    </row>
    <row r="108" spans="1:1" x14ac:dyDescent="0.35">
      <c r="A108" t="s">
        <v>256</v>
      </c>
    </row>
    <row r="109" spans="1:1" x14ac:dyDescent="0.35">
      <c r="A109" t="s">
        <v>257</v>
      </c>
    </row>
    <row r="110" spans="1:1" x14ac:dyDescent="0.35">
      <c r="A110" t="s">
        <v>258</v>
      </c>
    </row>
    <row r="111" spans="1:1" x14ac:dyDescent="0.35">
      <c r="A111" t="s">
        <v>259</v>
      </c>
    </row>
    <row r="112" spans="1:1" x14ac:dyDescent="0.35">
      <c r="A112" t="s">
        <v>260</v>
      </c>
    </row>
    <row r="113" spans="1:1" x14ac:dyDescent="0.35">
      <c r="A113" t="s">
        <v>261</v>
      </c>
    </row>
    <row r="114" spans="1:1" x14ac:dyDescent="0.35">
      <c r="A114" t="s">
        <v>262</v>
      </c>
    </row>
    <row r="115" spans="1:1" x14ac:dyDescent="0.35">
      <c r="A115" t="s">
        <v>263</v>
      </c>
    </row>
    <row r="116" spans="1:1" x14ac:dyDescent="0.35">
      <c r="A116" t="s">
        <v>264</v>
      </c>
    </row>
    <row r="117" spans="1:1" x14ac:dyDescent="0.35">
      <c r="A117" t="s">
        <v>265</v>
      </c>
    </row>
    <row r="118" spans="1:1" x14ac:dyDescent="0.35">
      <c r="A118" t="s">
        <v>266</v>
      </c>
    </row>
    <row r="119" spans="1:1" x14ac:dyDescent="0.35">
      <c r="A119" t="s">
        <v>267</v>
      </c>
    </row>
    <row r="120" spans="1:1" x14ac:dyDescent="0.35">
      <c r="A120" t="s">
        <v>268</v>
      </c>
    </row>
    <row r="121" spans="1:1" x14ac:dyDescent="0.35">
      <c r="A121" t="s">
        <v>269</v>
      </c>
    </row>
    <row r="122" spans="1:1" x14ac:dyDescent="0.35">
      <c r="A122" t="s">
        <v>270</v>
      </c>
    </row>
    <row r="123" spans="1:1" x14ac:dyDescent="0.35">
      <c r="A123" t="s">
        <v>271</v>
      </c>
    </row>
    <row r="124" spans="1:1" x14ac:dyDescent="0.35">
      <c r="A124" t="s">
        <v>272</v>
      </c>
    </row>
    <row r="125" spans="1:1" x14ac:dyDescent="0.35">
      <c r="A125" t="s">
        <v>273</v>
      </c>
    </row>
    <row r="126" spans="1:1" x14ac:dyDescent="0.35">
      <c r="A126" t="s">
        <v>274</v>
      </c>
    </row>
    <row r="127" spans="1:1" x14ac:dyDescent="0.35">
      <c r="A127" t="s">
        <v>275</v>
      </c>
    </row>
    <row r="128" spans="1:1" x14ac:dyDescent="0.35">
      <c r="A128" t="s">
        <v>276</v>
      </c>
    </row>
    <row r="129" spans="1:1" x14ac:dyDescent="0.35">
      <c r="A129" t="s">
        <v>277</v>
      </c>
    </row>
    <row r="130" spans="1:1" x14ac:dyDescent="0.35">
      <c r="A130" t="s">
        <v>278</v>
      </c>
    </row>
    <row r="131" spans="1:1" x14ac:dyDescent="0.35">
      <c r="A131" t="s">
        <v>279</v>
      </c>
    </row>
    <row r="132" spans="1:1" x14ac:dyDescent="0.35">
      <c r="A132" t="s">
        <v>280</v>
      </c>
    </row>
    <row r="133" spans="1:1" x14ac:dyDescent="0.35">
      <c r="A133" t="s">
        <v>281</v>
      </c>
    </row>
    <row r="134" spans="1:1" x14ac:dyDescent="0.35">
      <c r="A134" t="s">
        <v>282</v>
      </c>
    </row>
    <row r="135" spans="1:1" x14ac:dyDescent="0.35">
      <c r="A135" t="s">
        <v>283</v>
      </c>
    </row>
    <row r="136" spans="1:1" x14ac:dyDescent="0.35">
      <c r="A136" t="s">
        <v>284</v>
      </c>
    </row>
    <row r="137" spans="1:1" x14ac:dyDescent="0.35">
      <c r="A137" t="s">
        <v>285</v>
      </c>
    </row>
    <row r="138" spans="1:1" x14ac:dyDescent="0.35">
      <c r="A138" t="s">
        <v>286</v>
      </c>
    </row>
    <row r="139" spans="1:1" x14ac:dyDescent="0.35">
      <c r="A139" t="s">
        <v>287</v>
      </c>
    </row>
    <row r="140" spans="1:1" x14ac:dyDescent="0.35">
      <c r="A140" t="s">
        <v>288</v>
      </c>
    </row>
    <row r="141" spans="1:1" x14ac:dyDescent="0.35">
      <c r="A141" t="s">
        <v>289</v>
      </c>
    </row>
    <row r="142" spans="1:1" x14ac:dyDescent="0.35">
      <c r="A142" t="s">
        <v>290</v>
      </c>
    </row>
    <row r="143" spans="1:1" x14ac:dyDescent="0.35">
      <c r="A143" t="s">
        <v>291</v>
      </c>
    </row>
    <row r="144" spans="1:1" x14ac:dyDescent="0.35">
      <c r="A144" t="s">
        <v>292</v>
      </c>
    </row>
    <row r="145" spans="1:1" x14ac:dyDescent="0.35">
      <c r="A145" t="s">
        <v>293</v>
      </c>
    </row>
    <row r="146" spans="1:1" x14ac:dyDescent="0.35">
      <c r="A146" t="s">
        <v>294</v>
      </c>
    </row>
    <row r="147" spans="1:1" x14ac:dyDescent="0.35">
      <c r="A147" t="s">
        <v>295</v>
      </c>
    </row>
    <row r="148" spans="1:1" x14ac:dyDescent="0.35">
      <c r="A148" t="s">
        <v>296</v>
      </c>
    </row>
    <row r="149" spans="1:1" x14ac:dyDescent="0.35">
      <c r="A149" t="s">
        <v>297</v>
      </c>
    </row>
    <row r="150" spans="1:1" x14ac:dyDescent="0.35">
      <c r="A150" t="s">
        <v>298</v>
      </c>
    </row>
    <row r="151" spans="1:1" x14ac:dyDescent="0.35">
      <c r="A151" t="s">
        <v>299</v>
      </c>
    </row>
    <row r="152" spans="1:1" x14ac:dyDescent="0.35">
      <c r="A152" t="s">
        <v>300</v>
      </c>
    </row>
    <row r="153" spans="1:1" x14ac:dyDescent="0.35">
      <c r="A153" t="s">
        <v>301</v>
      </c>
    </row>
    <row r="154" spans="1:1" x14ac:dyDescent="0.35">
      <c r="A154" t="s">
        <v>302</v>
      </c>
    </row>
    <row r="155" spans="1:1" x14ac:dyDescent="0.35">
      <c r="A155" t="s">
        <v>303</v>
      </c>
    </row>
    <row r="156" spans="1:1" x14ac:dyDescent="0.35">
      <c r="A156" t="s">
        <v>304</v>
      </c>
    </row>
    <row r="157" spans="1:1" x14ac:dyDescent="0.35">
      <c r="A157" t="s">
        <v>305</v>
      </c>
    </row>
    <row r="158" spans="1:1" x14ac:dyDescent="0.35">
      <c r="A158" t="s">
        <v>306</v>
      </c>
    </row>
    <row r="159" spans="1:1" x14ac:dyDescent="0.35">
      <c r="A159" t="s">
        <v>307</v>
      </c>
    </row>
    <row r="160" spans="1:1" x14ac:dyDescent="0.35">
      <c r="A160" t="s">
        <v>308</v>
      </c>
    </row>
    <row r="161" spans="1:1" x14ac:dyDescent="0.35">
      <c r="A161" t="s">
        <v>309</v>
      </c>
    </row>
    <row r="162" spans="1:1" x14ac:dyDescent="0.35">
      <c r="A162" t="s">
        <v>310</v>
      </c>
    </row>
    <row r="163" spans="1:1" x14ac:dyDescent="0.35">
      <c r="A163" t="s">
        <v>311</v>
      </c>
    </row>
    <row r="164" spans="1:1" x14ac:dyDescent="0.35">
      <c r="A164" t="s">
        <v>312</v>
      </c>
    </row>
    <row r="165" spans="1:1" x14ac:dyDescent="0.35">
      <c r="A165" t="s">
        <v>313</v>
      </c>
    </row>
    <row r="166" spans="1:1" x14ac:dyDescent="0.35">
      <c r="A166" t="s">
        <v>314</v>
      </c>
    </row>
    <row r="167" spans="1:1" x14ac:dyDescent="0.35">
      <c r="A167" t="s">
        <v>315</v>
      </c>
    </row>
    <row r="168" spans="1:1" x14ac:dyDescent="0.35">
      <c r="A168" t="s">
        <v>316</v>
      </c>
    </row>
    <row r="169" spans="1:1" x14ac:dyDescent="0.35">
      <c r="A169" t="s">
        <v>317</v>
      </c>
    </row>
    <row r="170" spans="1:1" x14ac:dyDescent="0.35">
      <c r="A170" t="s">
        <v>318</v>
      </c>
    </row>
    <row r="171" spans="1:1" x14ac:dyDescent="0.35">
      <c r="A171" t="s">
        <v>319</v>
      </c>
    </row>
    <row r="172" spans="1:1" x14ac:dyDescent="0.35">
      <c r="A172" t="s">
        <v>320</v>
      </c>
    </row>
    <row r="173" spans="1:1" x14ac:dyDescent="0.35">
      <c r="A173" t="s">
        <v>321</v>
      </c>
    </row>
    <row r="174" spans="1:1" x14ac:dyDescent="0.35">
      <c r="A174" t="s">
        <v>322</v>
      </c>
    </row>
    <row r="175" spans="1:1" x14ac:dyDescent="0.35">
      <c r="A175" t="s">
        <v>323</v>
      </c>
    </row>
    <row r="176" spans="1:1" x14ac:dyDescent="0.35">
      <c r="A176" t="s">
        <v>324</v>
      </c>
    </row>
    <row r="177" spans="1:1" x14ac:dyDescent="0.35">
      <c r="A177" t="s">
        <v>325</v>
      </c>
    </row>
    <row r="178" spans="1:1" x14ac:dyDescent="0.35">
      <c r="A178" t="s">
        <v>326</v>
      </c>
    </row>
    <row r="179" spans="1:1" x14ac:dyDescent="0.35">
      <c r="A179" t="s">
        <v>327</v>
      </c>
    </row>
    <row r="180" spans="1:1" x14ac:dyDescent="0.35">
      <c r="A180" t="s">
        <v>328</v>
      </c>
    </row>
    <row r="181" spans="1:1" x14ac:dyDescent="0.35">
      <c r="A181" t="s">
        <v>329</v>
      </c>
    </row>
    <row r="182" spans="1:1" x14ac:dyDescent="0.35">
      <c r="A182" t="s">
        <v>330</v>
      </c>
    </row>
    <row r="183" spans="1:1" x14ac:dyDescent="0.35">
      <c r="A183" t="s">
        <v>331</v>
      </c>
    </row>
    <row r="184" spans="1:1" x14ac:dyDescent="0.35">
      <c r="A184" t="s">
        <v>332</v>
      </c>
    </row>
    <row r="185" spans="1:1" x14ac:dyDescent="0.35">
      <c r="A185" t="s">
        <v>333</v>
      </c>
    </row>
    <row r="186" spans="1:1" x14ac:dyDescent="0.35">
      <c r="A186" t="s">
        <v>334</v>
      </c>
    </row>
    <row r="187" spans="1:1" x14ac:dyDescent="0.35">
      <c r="A187" t="s">
        <v>335</v>
      </c>
    </row>
    <row r="188" spans="1:1" x14ac:dyDescent="0.35">
      <c r="A188" t="s">
        <v>336</v>
      </c>
    </row>
    <row r="189" spans="1:1" x14ac:dyDescent="0.35">
      <c r="A189" t="s">
        <v>337</v>
      </c>
    </row>
    <row r="190" spans="1:1" x14ac:dyDescent="0.35">
      <c r="A190" t="s">
        <v>144</v>
      </c>
    </row>
    <row r="191" spans="1:1" x14ac:dyDescent="0.35">
      <c r="A191" t="s">
        <v>338</v>
      </c>
    </row>
    <row r="192" spans="1:1" x14ac:dyDescent="0.35">
      <c r="A192" t="s">
        <v>801</v>
      </c>
    </row>
    <row r="193" spans="1:1" x14ac:dyDescent="0.35">
      <c r="A193" t="s">
        <v>339</v>
      </c>
    </row>
    <row r="194" spans="1:1" x14ac:dyDescent="0.35">
      <c r="A194" t="s">
        <v>340</v>
      </c>
    </row>
    <row r="195" spans="1:1" x14ac:dyDescent="0.35">
      <c r="A195" t="s">
        <v>341</v>
      </c>
    </row>
    <row r="196" spans="1:1" x14ac:dyDescent="0.35">
      <c r="A196" t="s">
        <v>342</v>
      </c>
    </row>
    <row r="197" spans="1:1" x14ac:dyDescent="0.35">
      <c r="A197" t="s">
        <v>343</v>
      </c>
    </row>
    <row r="198" spans="1:1" x14ac:dyDescent="0.35">
      <c r="A198" t="s">
        <v>344</v>
      </c>
    </row>
    <row r="199" spans="1:1" x14ac:dyDescent="0.35">
      <c r="A199" t="s">
        <v>345</v>
      </c>
    </row>
    <row r="200" spans="1:1" x14ac:dyDescent="0.35">
      <c r="A200" t="s">
        <v>346</v>
      </c>
    </row>
    <row r="201" spans="1:1" x14ac:dyDescent="0.35">
      <c r="A201" t="s">
        <v>347</v>
      </c>
    </row>
    <row r="202" spans="1:1" x14ac:dyDescent="0.35">
      <c r="A202" t="s">
        <v>348</v>
      </c>
    </row>
    <row r="203" spans="1:1" x14ac:dyDescent="0.35">
      <c r="A203" t="s">
        <v>349</v>
      </c>
    </row>
    <row r="204" spans="1:1" x14ac:dyDescent="0.35">
      <c r="A204" t="s">
        <v>350</v>
      </c>
    </row>
    <row r="205" spans="1:1" x14ac:dyDescent="0.35">
      <c r="A205" t="s">
        <v>351</v>
      </c>
    </row>
    <row r="206" spans="1:1" x14ac:dyDescent="0.35">
      <c r="A206" t="s">
        <v>352</v>
      </c>
    </row>
    <row r="207" spans="1:1" x14ac:dyDescent="0.35">
      <c r="A207" t="s">
        <v>34</v>
      </c>
    </row>
    <row r="208" spans="1:1" x14ac:dyDescent="0.35">
      <c r="A208" t="s">
        <v>353</v>
      </c>
    </row>
    <row r="209" spans="1:1" x14ac:dyDescent="0.35">
      <c r="A209" t="s">
        <v>354</v>
      </c>
    </row>
    <row r="210" spans="1:1" x14ac:dyDescent="0.35">
      <c r="A210" t="s">
        <v>355</v>
      </c>
    </row>
    <row r="211" spans="1:1" x14ac:dyDescent="0.35">
      <c r="A211" t="s">
        <v>356</v>
      </c>
    </row>
    <row r="212" spans="1:1" x14ac:dyDescent="0.35">
      <c r="A212" t="s">
        <v>357</v>
      </c>
    </row>
    <row r="213" spans="1:1" x14ac:dyDescent="0.35">
      <c r="A213" t="s">
        <v>358</v>
      </c>
    </row>
    <row r="214" spans="1:1" x14ac:dyDescent="0.35">
      <c r="A214" t="s">
        <v>359</v>
      </c>
    </row>
    <row r="215" spans="1:1" x14ac:dyDescent="0.35">
      <c r="A215" t="s">
        <v>360</v>
      </c>
    </row>
    <row r="216" spans="1:1" x14ac:dyDescent="0.35">
      <c r="A216" t="s">
        <v>361</v>
      </c>
    </row>
    <row r="217" spans="1:1" x14ac:dyDescent="0.35">
      <c r="A217" t="s">
        <v>362</v>
      </c>
    </row>
    <row r="218" spans="1:1" x14ac:dyDescent="0.35">
      <c r="A218" t="s">
        <v>363</v>
      </c>
    </row>
    <row r="219" spans="1:1" x14ac:dyDescent="0.35">
      <c r="A219" t="s">
        <v>364</v>
      </c>
    </row>
  </sheetData>
  <pageMargins left="0.7" right="0.7" top="0.75" bottom="0.75" header="0.3" footer="0.3"/>
  <tableParts count="4">
    <tablePart r:id="rId1"/>
    <tablePart r:id="rId2"/>
    <tablePart r:id="rId3"/>
    <tablePart r:id="rId4"/>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F1"/>
  <sheetViews>
    <sheetView workbookViewId="0">
      <selection activeCell="C1" sqref="C1"/>
    </sheetView>
  </sheetViews>
  <sheetFormatPr defaultRowHeight="14.5" x14ac:dyDescent="0.35"/>
  <cols>
    <col min="2" max="2" width="33" bestFit="1" customWidth="1"/>
    <col min="3" max="3" width="12.54296875" customWidth="1"/>
    <col min="4" max="4" width="16.54296875" customWidth="1"/>
    <col min="5" max="5" width="50.7265625" customWidth="1"/>
    <col min="6" max="6" width="13.1796875" customWidth="1"/>
  </cols>
  <sheetData>
    <row r="1" spans="1:6" x14ac:dyDescent="0.35">
      <c r="A1" t="s">
        <v>154</v>
      </c>
      <c r="B1" t="s">
        <v>889</v>
      </c>
      <c r="C1" t="s">
        <v>155</v>
      </c>
      <c r="D1">
        <v>4</v>
      </c>
      <c r="E1" t="s">
        <v>155</v>
      </c>
      <c r="F1">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12</vt:i4>
      </vt:variant>
    </vt:vector>
  </HeadingPairs>
  <TitlesOfParts>
    <vt:vector size="19" baseType="lpstr">
      <vt:lpstr>Home</vt:lpstr>
      <vt:lpstr>User Interface</vt:lpstr>
      <vt:lpstr>Countries</vt:lpstr>
      <vt:lpstr>Deflator</vt:lpstr>
      <vt:lpstr>Convertor</vt:lpstr>
      <vt:lpstr>Reference</vt:lpstr>
      <vt:lpstr>Output</vt:lpstr>
      <vt:lpstr>Conversion_Factor</vt:lpstr>
      <vt:lpstr>Conversion_Year</vt:lpstr>
      <vt:lpstr>DVConvertorYears</vt:lpstr>
      <vt:lpstr>DVCountries</vt:lpstr>
      <vt:lpstr>DVFinishYears</vt:lpstr>
      <vt:lpstr>DVStartYears</vt:lpstr>
      <vt:lpstr>DVYears</vt:lpstr>
      <vt:lpstr>From_Country</vt:lpstr>
      <vt:lpstr>From_Year</vt:lpstr>
      <vt:lpstr>Last_Download_Date</vt:lpstr>
      <vt:lpstr>To_Country</vt:lpstr>
      <vt:lpstr>To_Year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Pretorius;Ryan Schweitzer;Andrew Hodgson</dc:creator>
  <cp:lastModifiedBy>Ryan Schweitzer</cp:lastModifiedBy>
  <dcterms:created xsi:type="dcterms:W3CDTF">2016-11-07T09:53:07Z</dcterms:created>
  <dcterms:modified xsi:type="dcterms:W3CDTF">2017-02-09T17:01:58Z</dcterms:modified>
</cp:coreProperties>
</file>